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baspour\صورت وضعیت پرتفوی ماهانه\حامی نوآفرین\14050531\"/>
    </mc:Choice>
  </mc:AlternateContent>
  <xr:revisionPtr revIDLastSave="0" documentId="13_ncr:1_{2D9220CD-8BF0-478D-9724-BCA72FD97E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مشتقه'!$A$1:$AX$17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بانکی'!$A$1:$K$12</definedName>
    <definedName name="_xlnm.Print_Area" localSheetId="10">'درآمد سرمایه گذاری در اوراق به'!$A$1:$S$8</definedName>
    <definedName name="_xlnm.Print_Area" localSheetId="8">'درآمد سرمایه گذاری در سهام'!$A$1:$X$12</definedName>
    <definedName name="_xlnm.Print_Area" localSheetId="9">'درآمد سرمایه گذاری در صندوق'!$A$1:$X$14</definedName>
    <definedName name="_xlnm.Print_Area" localSheetId="14">'درآمد سود سهام'!$A$1:$T$11</definedName>
    <definedName name="_xlnm.Print_Area" localSheetId="15">'درآمد سود صندوق'!$A$1:$L$7</definedName>
    <definedName name="_xlnm.Print_Area" localSheetId="20">'درآمد ناشی از تغییر قیمت اوراق'!$A$1:$S$13</definedName>
    <definedName name="_xlnm.Print_Area" localSheetId="18">'درآمد ناشی از فروش'!$A$1:$S$16</definedName>
    <definedName name="_xlnm.Print_Area" localSheetId="13">'سایر درآمدها'!$A$1:$G$11</definedName>
    <definedName name="_xlnm.Print_Area" localSheetId="6">سپرده!$A$1:$M$13</definedName>
    <definedName name="_xlnm.Print_Area" localSheetId="1">سهام!$A$1:$AC$12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0">'صورت وضعیت'!$A$1:$C$6</definedName>
    <definedName name="_xlnm.Print_Area" localSheetId="11">'مبالغ تخصیصی اوراق'!$A$1:$R$21</definedName>
    <definedName name="_xlnm.Print_Area" localSheetId="3">'واحدهای صندوق'!$A$1:$AB$14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3" l="1"/>
  <c r="J11" i="13"/>
  <c r="J8" i="13"/>
  <c r="J9" i="13"/>
  <c r="F10" i="13"/>
  <c r="F11" i="13"/>
  <c r="F8" i="13"/>
  <c r="F9" i="13"/>
  <c r="L13" i="7"/>
  <c r="F12" i="13" l="1"/>
  <c r="J12" i="13"/>
</calcChain>
</file>

<file path=xl/sharedStrings.xml><?xml version="1.0" encoding="utf-8"?>
<sst xmlns="http://schemas.openxmlformats.org/spreadsheetml/2006/main" count="448" uniqueCount="176">
  <si>
    <t>صندوق اختصاصی بازارگردانی حامی نوآفرین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</si>
  <si>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</si>
  <si>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</si>
  <si>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</si>
  <si>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</si>
  <si>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</si>
  <si>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</si>
  <si>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</si>
  <si>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</si>
  <si>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</si>
  <si>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</si>
  <si>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</si>
  <si>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</si>
  <si>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</si>
  <si>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</si>
  <si>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</si>
  <si>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</si>
  <si>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</si>
  <si>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</si>
  <si>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بانک‌ کارآفرین‌</t>
  </si>
  <si>
    <t>لیزینگ کارآفرین</t>
  </si>
  <si>
    <t>ماداکتو استیل کرد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</si>
  <si>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</si>
  <si>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</si>
  <si>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</si>
  <si>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</si>
  <si>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</si>
  <si>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</si>
  <si>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</si>
  <si>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</si>
  <si>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</si>
  <si>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</si>
  <si>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</si>
  <si>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</si>
  <si>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</si>
  <si>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</si>
  <si>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</si>
  <si>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</si>
  <si>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</si>
  <si>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</si>
  <si>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</si>
  <si>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</si>
  <si>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آرمان کارآفرین-ثابت</t>
  </si>
  <si>
    <t>صندوق س. کارا -د</t>
  </si>
  <si>
    <t>ص.س.مدیریت ثروت ص.بازنشستگی-س</t>
  </si>
  <si>
    <t>صندوق س. لبخند فارابی-د</t>
  </si>
  <si>
    <t>صندوق س. با درآمد ثابت کیان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</si>
  <si>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</si>
  <si>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</si>
  <si>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</si>
  <si>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</si>
  <si>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</si>
  <si>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</si>
  <si>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</si>
  <si>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</si>
  <si>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</si>
  <si>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</si>
  <si>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</si>
  <si>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</si>
  <si>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</si>
  <si>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</si>
  <si>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</si>
  <si>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</si>
  <si>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</si>
  <si>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</si>
  <si>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</si>
  <si>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</si>
  <si>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</si>
  <si>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</si>
  <si>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</si>
  <si>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شرکت هیربد نیرو بانک MF.Component.BankName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</si>
  <si>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</si>
  <si>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</si>
  <si>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</si>
  <si>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</si>
  <si>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</si>
  <si>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</si>
  <si>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</si>
  <si>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</si>
  <si>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</si>
  <si>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</si>
  <si>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</si>
  <si>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</si>
  <si>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</si>
  <si>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</si>
  <si>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</si>
  <si>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</si>
  <si>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</si>
  <si>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</si>
  <si>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</si>
  <si>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</si>
  <si>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</si>
  <si>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</si>
  <si>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</si>
  <si>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</si>
  <si>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</si>
  <si>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</si>
  <si>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</si>
  <si>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</si>
  <si>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ص.س.مدیریت ثروت ص.بازنشستگی-س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</si>
  <si>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</si>
  <si>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</si>
  <si>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</si>
  <si>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</si>
  <si>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</si>
  <si>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</si>
  <si>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</si>
  <si>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</si>
  <si>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</si>
  <si>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</si>
  <si>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</si>
  <si>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</si>
  <si>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</si>
  <si>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</si>
  <si>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</si>
  <si>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</si>
  <si>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</si>
  <si>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</si>
  <si>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</si>
  <si>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</si>
  <si>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</si>
  <si>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</si>
  <si>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</si>
  <si>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</si>
  <si>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</si>
  <si>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</si>
  <si>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</si>
  <si>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</si>
  <si>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</si>
  <si>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</si>
  <si>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</si>
  <si>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</si>
  <si>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</si>
  <si>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شرکت هیربد نیرو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</si>
  <si>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</si>
  <si>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</si>
  <si>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</si>
  <si>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</si>
  <si>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</si>
  <si>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</si>
  <si>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</si>
  <si>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</si>
  <si>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</si>
  <si>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</si>
  <si>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1405/05/25</t>
  </si>
  <si>
    <t>1405/03/28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</si>
  <si>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</si>
  <si>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</si>
  <si>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</si>
  <si>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</si>
  <si>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</si>
  <si>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</si>
  <si>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</si>
  <si>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</si>
  <si>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</si>
  <si>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</si>
  <si>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</si>
  <si>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</si>
  <si>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</si>
  <si>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</si>
  <si>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</si>
  <si>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</si>
  <si>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</si>
  <si>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</si>
  <si>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</si>
  <si>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</si>
  <si>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</si>
  <si>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</si>
  <si>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</si>
  <si>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</si>
  <si>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</si>
  <si>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</si>
  <si>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</si>
  <si>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سپرده بانک گردشگری میدان هروی</t>
  </si>
  <si>
    <t>سپرده بانک ملت آذرنوش</t>
  </si>
  <si>
    <t>سپرده بانک شهر میدان مشاهیر استان سمنان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</si>
</sst>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7" formatCode="_(* #,##0_);_(* \(#,##0\);_(* &quot;-&quot;??_);_(@_)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0" fontId="5" fillId="0" borderId="2" xfId="0" applyNumberFormat="1" applyFont="1" applyBorder="1" applyAlignment="1">
      <alignment horizontal="right" vertical="top"/>
    </xf>
    <xf numFmtId="10" fontId="5" fillId="0" borderId="0" xfId="0" applyNumberFormat="1" applyFont="1" applyAlignment="1">
      <alignment horizontal="right" vertical="top"/>
    </xf>
    <xf numFmtId="10" fontId="5" fillId="0" borderId="4" xfId="0" applyNumberFormat="1" applyFont="1" applyBorder="1" applyAlignment="1">
      <alignment horizontal="right" vertical="top"/>
    </xf>
    <xf numFmtId="10" fontId="5" fillId="0" borderId="5" xfId="0" applyNumberFormat="1" applyFont="1" applyBorder="1" applyAlignment="1">
      <alignment horizontal="right" vertical="top"/>
    </xf>
    <xf numFmtId="3" fontId="0" fillId="0" borderId="0" xfId="0" applyNumberFormat="1" applyAlignment="1">
      <alignment horizontal="left"/>
    </xf>
    <xf numFmtId="167" fontId="5" fillId="0" borderId="2" xfId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4429125</xdr:colOff>
      <xdr:row>4</xdr:row>
      <xdr:rowOff>133350</xdr:rowOff>
    </xdr:from>
    <xdr:to>
      <xdr:col>2</xdr:col>
      <xdr:colOff>553008</xdr:colOff>
      <xdr:row>12</xdr:row>
      <xdr:rowOff>48185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130A63-AAA0-4C39-924D-2FDCF9B59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0409992" y="1133475"/>
          <a:ext cx="4001058" cy="4010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activeCell="A13" sqref="A13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2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6.140625" bestFit="1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6.140625" bestFit="1" customWidth="1"/>
    <col min="15" max="15" width="1.28515625" customWidth="1"/>
    <col min="16" max="16" width="14.28515625" customWidth="1"/>
    <col min="17" max="17" width="1.28515625" customWidth="1"/>
    <col min="18" max="18" width="16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27401845</v>
      </c>
      <c r="F9" s="26"/>
      <c r="H9" s="6">
        <v>87259223563</v>
      </c>
      <c r="J9" s="6">
        <v>78802574402.468399</v>
      </c>
      <c r="L9" s="6">
        <v>55000</v>
      </c>
      <c r="N9" s="6">
        <v>209155160</v>
      </c>
      <c r="P9" s="6">
        <v>-27456845</v>
      </c>
      <c r="R9" s="6">
        <v>99510267598</v>
      </c>
      <c r="T9" s="6">
        <v>0</v>
      </c>
      <c r="V9" s="6">
        <v>0</v>
      </c>
      <c r="X9" s="6">
        <v>0</v>
      </c>
      <c r="Z9" s="6">
        <v>0</v>
      </c>
      <c r="AB9" s="7">
        <v>0</v>
      </c>
    </row>
    <row r="10" spans="1:28" ht="21.75" customHeight="1" x14ac:dyDescent="0.2">
      <c r="A10" s="27" t="s">
        <v>20</v>
      </c>
      <c r="B10" s="27"/>
      <c r="C10" s="27"/>
      <c r="E10" s="28">
        <v>13473242</v>
      </c>
      <c r="F10" s="28"/>
      <c r="H10" s="9">
        <v>47259816698</v>
      </c>
      <c r="J10" s="9">
        <v>52236449063.990402</v>
      </c>
      <c r="L10" s="9">
        <v>0</v>
      </c>
      <c r="N10" s="9">
        <v>0</v>
      </c>
      <c r="P10" s="9">
        <v>-13473242</v>
      </c>
      <c r="R10" s="9">
        <v>53038114920</v>
      </c>
      <c r="T10" s="9">
        <v>0</v>
      </c>
      <c r="V10" s="9">
        <v>0</v>
      </c>
      <c r="X10" s="9">
        <v>0</v>
      </c>
      <c r="Z10" s="9">
        <v>0</v>
      </c>
      <c r="AB10" s="10">
        <v>0</v>
      </c>
    </row>
    <row r="11" spans="1:28" ht="21.75" customHeight="1" x14ac:dyDescent="0.2">
      <c r="A11" s="29" t="s">
        <v>21</v>
      </c>
      <c r="B11" s="29"/>
      <c r="C11" s="29"/>
      <c r="D11" s="12"/>
      <c r="E11" s="28">
        <v>6896276</v>
      </c>
      <c r="F11" s="30"/>
      <c r="H11" s="13">
        <v>106798299742</v>
      </c>
      <c r="J11" s="13">
        <v>96708782807.588196</v>
      </c>
      <c r="L11" s="13">
        <v>10020000</v>
      </c>
      <c r="N11" s="13">
        <v>188292084599</v>
      </c>
      <c r="P11" s="13">
        <v>-8977359</v>
      </c>
      <c r="R11" s="13">
        <v>164592585710</v>
      </c>
      <c r="T11" s="13">
        <v>7938917</v>
      </c>
      <c r="V11" s="13">
        <v>22240</v>
      </c>
      <c r="X11" s="13">
        <v>143836138318</v>
      </c>
      <c r="Z11" s="13">
        <v>176427327329.29901</v>
      </c>
      <c r="AB11" s="14">
        <v>19.54</v>
      </c>
    </row>
    <row r="12" spans="1:28" ht="21.75" customHeight="1" x14ac:dyDescent="0.2">
      <c r="A12" s="31" t="s">
        <v>22</v>
      </c>
      <c r="B12" s="31"/>
      <c r="C12" s="31"/>
      <c r="D12" s="31"/>
      <c r="F12" s="16">
        <v>47771363</v>
      </c>
      <c r="H12" s="16">
        <v>241317340003</v>
      </c>
      <c r="J12" s="16">
        <v>227747806274.047</v>
      </c>
      <c r="L12" s="16">
        <v>10075000</v>
      </c>
      <c r="N12" s="16">
        <v>188501239759</v>
      </c>
      <c r="P12" s="16">
        <v>-49907446</v>
      </c>
      <c r="R12" s="16">
        <v>317140968228</v>
      </c>
      <c r="T12" s="16">
        <v>7938917</v>
      </c>
      <c r="V12" s="16"/>
      <c r="X12" s="16">
        <v>143836138318</v>
      </c>
      <c r="Z12" s="16">
        <v>176427327329.29901</v>
      </c>
      <c r="AB12" s="17">
        <v>19.54</v>
      </c>
    </row>
  </sheetData>
  <mergeCells count="20">
    <mergeCell ref="A11:C11"/>
    <mergeCell ref="E11:F11"/>
    <mergeCell ref="A12:D12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7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24</v>
      </c>
      <c r="B8" s="23"/>
      <c r="C8" s="23"/>
      <c r="D8" s="23"/>
      <c r="E8" s="23"/>
      <c r="F8" s="23"/>
      <c r="G8" s="23"/>
      <c r="I8" s="23" t="s">
        <v>25</v>
      </c>
      <c r="J8" s="23"/>
      <c r="K8" s="23"/>
      <c r="M8" s="23" t="s">
        <v>26</v>
      </c>
      <c r="N8" s="23"/>
      <c r="O8" s="23"/>
      <c r="Q8" s="23" t="s">
        <v>27</v>
      </c>
      <c r="R8" s="23"/>
      <c r="S8" s="23"/>
      <c r="T8" s="23"/>
      <c r="U8" s="23"/>
      <c r="W8" s="23" t="s">
        <v>28</v>
      </c>
      <c r="X8" s="23"/>
      <c r="Y8" s="23"/>
      <c r="Z8" s="23"/>
      <c r="AA8" s="23"/>
      <c r="AC8" s="23" t="s">
        <v>25</v>
      </c>
      <c r="AD8" s="23"/>
      <c r="AE8" s="23"/>
      <c r="AF8" s="23"/>
      <c r="AG8" s="23"/>
      <c r="AI8" s="23" t="s">
        <v>26</v>
      </c>
      <c r="AJ8" s="23"/>
      <c r="AK8" s="23"/>
      <c r="AM8" s="23" t="s">
        <v>27</v>
      </c>
      <c r="AN8" s="23"/>
      <c r="AO8" s="23"/>
      <c r="AQ8" s="23" t="s">
        <v>28</v>
      </c>
      <c r="AR8" s="23"/>
      <c r="AS8" s="23"/>
    </row>
    <row r="9" spans="1:49" ht="14.45" customHeight="1" x14ac:dyDescent="0.2">
      <c r="A9" s="22" t="s">
        <v>29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24</v>
      </c>
      <c r="C11" s="4" t="s">
        <v>30</v>
      </c>
      <c r="D11" s="3"/>
      <c r="E11" s="4" t="s">
        <v>31</v>
      </c>
      <c r="F11" s="3"/>
      <c r="G11" s="24" t="s">
        <v>32</v>
      </c>
      <c r="H11" s="24"/>
      <c r="I11" s="24"/>
      <c r="J11" s="3"/>
      <c r="K11" s="24" t="s">
        <v>33</v>
      </c>
      <c r="L11" s="24"/>
      <c r="M11" s="24"/>
      <c r="N11" s="3"/>
      <c r="O11" s="24" t="s">
        <v>26</v>
      </c>
      <c r="P11" s="24"/>
      <c r="Q11" s="24"/>
      <c r="R11" s="3"/>
      <c r="S11" s="24" t="s">
        <v>27</v>
      </c>
      <c r="T11" s="24"/>
      <c r="U11" s="24"/>
      <c r="V11" s="24"/>
      <c r="W11" s="24"/>
      <c r="Y11" s="24" t="s">
        <v>30</v>
      </c>
      <c r="Z11" s="24"/>
      <c r="AA11" s="24"/>
      <c r="AB11" s="24"/>
      <c r="AC11" s="24"/>
      <c r="AD11" s="3"/>
      <c r="AE11" s="24" t="s">
        <v>31</v>
      </c>
      <c r="AF11" s="24"/>
      <c r="AG11" s="24"/>
      <c r="AH11" s="24"/>
      <c r="AI11" s="24"/>
      <c r="AJ11" s="3"/>
      <c r="AK11" s="24" t="s">
        <v>32</v>
      </c>
      <c r="AL11" s="24"/>
      <c r="AM11" s="24"/>
      <c r="AN11" s="3"/>
      <c r="AO11" s="24" t="s">
        <v>33</v>
      </c>
      <c r="AP11" s="24"/>
      <c r="AQ11" s="24"/>
      <c r="AR11" s="3"/>
      <c r="AS11" s="24" t="s">
        <v>26</v>
      </c>
      <c r="AT11" s="24"/>
      <c r="AU11" s="3"/>
      <c r="AV11" s="4" t="s">
        <v>27</v>
      </c>
    </row>
    <row r="12" spans="1:49" ht="14.45" customHeight="1" x14ac:dyDescent="0.2">
      <c r="A12" s="22" t="s">
        <v>34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24</v>
      </c>
      <c r="C14" s="4" t="s">
        <v>31</v>
      </c>
      <c r="D14" s="3"/>
      <c r="E14" s="4" t="s">
        <v>33</v>
      </c>
      <c r="F14" s="3"/>
      <c r="G14" s="24" t="s">
        <v>26</v>
      </c>
      <c r="H14" s="24"/>
      <c r="I14" s="24"/>
      <c r="J14" s="3"/>
      <c r="K14" s="24" t="s">
        <v>27</v>
      </c>
      <c r="L14" s="24"/>
      <c r="M14" s="24"/>
      <c r="O14" s="24" t="s">
        <v>31</v>
      </c>
      <c r="P14" s="24"/>
      <c r="Q14" s="24"/>
      <c r="R14" s="24"/>
      <c r="S14" s="24"/>
      <c r="T14" s="3"/>
      <c r="U14" s="24" t="s">
        <v>33</v>
      </c>
      <c r="V14" s="24"/>
      <c r="W14" s="24"/>
      <c r="X14" s="24"/>
      <c r="Y14" s="24"/>
      <c r="Z14" s="3"/>
      <c r="AA14" s="24" t="s">
        <v>26</v>
      </c>
      <c r="AB14" s="24"/>
      <c r="AC14" s="24"/>
      <c r="AD14" s="24"/>
      <c r="AE14" s="24"/>
      <c r="AF14" s="3"/>
      <c r="AG14" s="24" t="s">
        <v>27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4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13" customWidth="1"/>
    <col min="12" max="12" width="1.28515625" customWidth="1"/>
    <col min="13" max="13" width="16.140625" bestFit="1" customWidth="1"/>
    <col min="14" max="14" width="1.28515625" customWidth="1"/>
    <col min="15" max="15" width="13" customWidth="1"/>
    <col min="16" max="16" width="1.28515625" customWidth="1"/>
    <col min="17" max="17" width="16.14062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6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35</v>
      </c>
      <c r="B5" s="22" t="s">
        <v>36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37</v>
      </c>
      <c r="L7" s="24"/>
      <c r="M7" s="24"/>
      <c r="N7" s="3"/>
      <c r="O7" s="24" t="s">
        <v>38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39</v>
      </c>
      <c r="B8" s="23"/>
      <c r="D8" s="23" t="s">
        <v>40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41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5" t="s">
        <v>42</v>
      </c>
      <c r="B9" s="25"/>
      <c r="D9" s="26">
        <v>3573090</v>
      </c>
      <c r="E9" s="26"/>
      <c r="G9" s="6">
        <v>36798689802</v>
      </c>
      <c r="I9" s="6">
        <v>37792924008.424301</v>
      </c>
      <c r="K9" s="6">
        <v>8618813</v>
      </c>
      <c r="M9" s="6">
        <v>92352280273</v>
      </c>
      <c r="O9" s="6">
        <v>-9969619</v>
      </c>
      <c r="Q9" s="6">
        <v>108096007525</v>
      </c>
      <c r="S9" s="6">
        <v>2222284</v>
      </c>
      <c r="U9" s="6">
        <v>10876</v>
      </c>
      <c r="W9" s="6">
        <v>23541044773</v>
      </c>
      <c r="Y9" s="6">
        <v>24160648258.460899</v>
      </c>
      <c r="AA9" s="7">
        <v>2.68</v>
      </c>
    </row>
    <row r="10" spans="1:27" ht="21.75" customHeight="1" x14ac:dyDescent="0.2">
      <c r="A10" s="27" t="s">
        <v>43</v>
      </c>
      <c r="B10" s="27"/>
      <c r="D10" s="28">
        <v>56171</v>
      </c>
      <c r="E10" s="28"/>
      <c r="G10" s="9">
        <v>1967008164</v>
      </c>
      <c r="I10" s="9">
        <v>1971268123.73423</v>
      </c>
      <c r="K10" s="9">
        <v>0</v>
      </c>
      <c r="M10" s="9">
        <v>0</v>
      </c>
      <c r="O10" s="9">
        <v>-56171</v>
      </c>
      <c r="Q10" s="9">
        <v>1973794912</v>
      </c>
      <c r="S10" s="9">
        <v>0</v>
      </c>
      <c r="U10" s="9">
        <v>0</v>
      </c>
      <c r="W10" s="9">
        <v>0</v>
      </c>
      <c r="Y10" s="9">
        <v>0</v>
      </c>
      <c r="AA10" s="10">
        <v>0</v>
      </c>
    </row>
    <row r="11" spans="1:27" ht="21.75" customHeight="1" x14ac:dyDescent="0.2">
      <c r="A11" s="27" t="s">
        <v>44</v>
      </c>
      <c r="B11" s="27"/>
      <c r="D11" s="28">
        <v>4195016</v>
      </c>
      <c r="E11" s="28"/>
      <c r="G11" s="9">
        <v>142894938355</v>
      </c>
      <c r="I11" s="9">
        <v>147726623176</v>
      </c>
      <c r="K11" s="9">
        <v>7061999</v>
      </c>
      <c r="M11" s="9">
        <v>272708835824</v>
      </c>
      <c r="O11" s="9">
        <v>-7091083</v>
      </c>
      <c r="Q11" s="9">
        <v>276833310770</v>
      </c>
      <c r="S11" s="9">
        <v>4165932</v>
      </c>
      <c r="U11" s="9">
        <v>42161</v>
      </c>
      <c r="W11" s="9">
        <v>159997637408</v>
      </c>
      <c r="Y11" s="9">
        <v>175559064716.836</v>
      </c>
      <c r="AA11" s="10">
        <v>19.440000000000001</v>
      </c>
    </row>
    <row r="12" spans="1:27" ht="21.75" customHeight="1" x14ac:dyDescent="0.2">
      <c r="A12" s="27" t="s">
        <v>45</v>
      </c>
      <c r="B12" s="27"/>
      <c r="D12" s="28">
        <v>121403</v>
      </c>
      <c r="E12" s="28"/>
      <c r="G12" s="9">
        <v>3545546117</v>
      </c>
      <c r="I12" s="9">
        <v>3547422498.4094601</v>
      </c>
      <c r="K12" s="9">
        <v>5167100</v>
      </c>
      <c r="M12" s="9">
        <v>153555247196</v>
      </c>
      <c r="O12" s="9">
        <v>-3094264</v>
      </c>
      <c r="Q12" s="9">
        <v>92666871703</v>
      </c>
      <c r="S12" s="9">
        <v>2194239</v>
      </c>
      <c r="U12" s="9">
        <v>30034</v>
      </c>
      <c r="W12" s="9">
        <v>65182280813</v>
      </c>
      <c r="Y12" s="9">
        <v>65877472846.791</v>
      </c>
      <c r="AA12" s="10">
        <v>7.29</v>
      </c>
    </row>
    <row r="13" spans="1:27" ht="21.75" customHeight="1" x14ac:dyDescent="0.2">
      <c r="A13" s="29" t="s">
        <v>46</v>
      </c>
      <c r="B13" s="29"/>
      <c r="D13" s="30">
        <v>0</v>
      </c>
      <c r="E13" s="30"/>
      <c r="G13" s="13">
        <v>0</v>
      </c>
      <c r="I13" s="13">
        <v>0</v>
      </c>
      <c r="K13" s="13">
        <v>306825</v>
      </c>
      <c r="M13" s="13">
        <v>32754495688</v>
      </c>
      <c r="O13" s="13">
        <v>-237292</v>
      </c>
      <c r="Q13" s="13">
        <v>25600940172</v>
      </c>
      <c r="S13" s="13">
        <v>69533</v>
      </c>
      <c r="U13" s="13">
        <v>108731</v>
      </c>
      <c r="W13" s="13">
        <v>7436578510</v>
      </c>
      <c r="Y13" s="13">
        <v>7557604728.2202702</v>
      </c>
      <c r="AA13" s="14">
        <v>0.84</v>
      </c>
    </row>
    <row r="14" spans="1:27" ht="21.75" customHeight="1" x14ac:dyDescent="0.2">
      <c r="A14" s="31" t="s">
        <v>22</v>
      </c>
      <c r="B14" s="31"/>
      <c r="D14" s="33">
        <v>7945680</v>
      </c>
      <c r="E14" s="33"/>
      <c r="G14" s="16">
        <v>185206182438</v>
      </c>
      <c r="I14" s="16">
        <v>191038237806.56799</v>
      </c>
      <c r="K14" s="16">
        <v>21154737</v>
      </c>
      <c r="M14" s="16">
        <v>551370858981</v>
      </c>
      <c r="O14" s="16">
        <v>-20448429</v>
      </c>
      <c r="Q14" s="16">
        <v>505170925082</v>
      </c>
      <c r="S14" s="16">
        <v>8651988</v>
      </c>
      <c r="U14" s="16"/>
      <c r="W14" s="16">
        <v>256157541504</v>
      </c>
      <c r="Y14" s="16">
        <v>273154790550.30801</v>
      </c>
      <c r="AA14" s="17">
        <v>30.25</v>
      </c>
    </row>
  </sheetData>
  <mergeCells count="23">
    <mergeCell ref="A13:B13"/>
    <mergeCell ref="D13:E13"/>
    <mergeCell ref="A14:B14"/>
    <mergeCell ref="D14:E14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47</v>
      </c>
      <c r="B5" s="22" t="s">
        <v>48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50</v>
      </c>
      <c r="B8" s="23"/>
      <c r="D8" s="2" t="s">
        <v>51</v>
      </c>
      <c r="F8" s="2" t="s">
        <v>52</v>
      </c>
      <c r="H8" s="2" t="s">
        <v>53</v>
      </c>
      <c r="J8" s="2" t="s">
        <v>54</v>
      </c>
      <c r="L8" s="2" t="s">
        <v>55</v>
      </c>
      <c r="N8" s="2" t="s">
        <v>28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56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57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58</v>
      </c>
      <c r="C8" s="4" t="s">
        <v>13</v>
      </c>
      <c r="D8" s="3"/>
      <c r="E8" s="4" t="s">
        <v>59</v>
      </c>
      <c r="F8" s="3"/>
      <c r="G8" s="4" t="s">
        <v>60</v>
      </c>
      <c r="H8" s="3"/>
      <c r="I8" s="4" t="s">
        <v>61</v>
      </c>
      <c r="J8" s="3"/>
      <c r="K8" s="4" t="s">
        <v>62</v>
      </c>
      <c r="L8" s="3"/>
      <c r="M8" s="4" t="s">
        <v>63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A12" sqref="A12:B12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9.42578125" customWidth="1"/>
    <col min="13" max="13" width="0.28515625" customWidth="1"/>
    <col min="18" max="18" width="18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64</v>
      </c>
      <c r="B5" s="22" t="s">
        <v>65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66</v>
      </c>
      <c r="B8" s="23"/>
      <c r="D8" s="2" t="s">
        <v>67</v>
      </c>
      <c r="F8" s="2" t="s">
        <v>68</v>
      </c>
      <c r="H8" s="2" t="s">
        <v>69</v>
      </c>
      <c r="J8" s="2" t="s">
        <v>67</v>
      </c>
      <c r="L8" s="2" t="s">
        <v>18</v>
      </c>
    </row>
    <row r="9" spans="1:12" ht="21.75" customHeight="1" x14ac:dyDescent="0.2">
      <c r="A9" s="25" t="s">
        <v>173</v>
      </c>
      <c r="B9" s="25"/>
      <c r="D9" s="6">
        <v>24317577225</v>
      </c>
      <c r="F9" s="6">
        <v>56375023997</v>
      </c>
      <c r="H9" s="6">
        <v>40332694006</v>
      </c>
      <c r="J9" s="6">
        <v>40359907216</v>
      </c>
      <c r="L9" s="39">
        <v>4.4600000000000001E-2</v>
      </c>
    </row>
    <row r="10" spans="1:12" ht="21.75" customHeight="1" x14ac:dyDescent="0.2">
      <c r="A10" s="27" t="s">
        <v>174</v>
      </c>
      <c r="B10" s="27"/>
      <c r="D10" s="9">
        <v>3043525241</v>
      </c>
      <c r="F10" s="9">
        <v>208642868894</v>
      </c>
      <c r="H10" s="9">
        <v>6735543111</v>
      </c>
      <c r="J10" s="9">
        <v>204950851024</v>
      </c>
      <c r="L10" s="40">
        <v>0.22689999999999999</v>
      </c>
    </row>
    <row r="11" spans="1:12" ht="21.75" customHeight="1" x14ac:dyDescent="0.2">
      <c r="A11" s="27" t="s">
        <v>175</v>
      </c>
      <c r="B11" s="27"/>
      <c r="D11" s="9">
        <v>7443645</v>
      </c>
      <c r="F11" s="9">
        <v>4035625015</v>
      </c>
      <c r="H11" s="9">
        <v>4041721830</v>
      </c>
      <c r="J11" s="9">
        <v>1346830</v>
      </c>
      <c r="L11" s="40">
        <v>0</v>
      </c>
    </row>
    <row r="12" spans="1:12" ht="21.75" customHeight="1" x14ac:dyDescent="0.2">
      <c r="A12" s="29" t="s">
        <v>70</v>
      </c>
      <c r="B12" s="29"/>
      <c r="D12" s="13">
        <v>190000000000</v>
      </c>
      <c r="F12" s="13">
        <v>190000000000</v>
      </c>
      <c r="H12" s="13">
        <v>190000000000</v>
      </c>
      <c r="J12" s="13">
        <v>190000000000</v>
      </c>
      <c r="L12" s="41">
        <v>0.2104</v>
      </c>
    </row>
    <row r="13" spans="1:12" ht="21.75" customHeight="1" x14ac:dyDescent="0.2">
      <c r="A13" s="31" t="s">
        <v>22</v>
      </c>
      <c r="B13" s="31"/>
      <c r="D13" s="16">
        <v>217368546111</v>
      </c>
      <c r="F13" s="16">
        <v>459053517906</v>
      </c>
      <c r="H13" s="16">
        <v>241109958947</v>
      </c>
      <c r="J13" s="16">
        <v>435312105070</v>
      </c>
      <c r="L13" s="42">
        <f>SUM(L9:L12)</f>
        <v>0.4819</v>
      </c>
    </row>
  </sheetData>
  <mergeCells count="11">
    <mergeCell ref="A12:B12"/>
    <mergeCell ref="A13:B13"/>
    <mergeCell ref="A11:B11"/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72</v>
      </c>
      <c r="B5" s="22" t="s">
        <v>73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74</v>
      </c>
      <c r="B7" s="23"/>
      <c r="D7" s="2" t="s">
        <v>75</v>
      </c>
      <c r="F7" s="2" t="s">
        <v>67</v>
      </c>
      <c r="H7" s="2" t="s">
        <v>76</v>
      </c>
      <c r="J7" s="2" t="s">
        <v>77</v>
      </c>
    </row>
    <row r="8" spans="1:10" ht="21.75" customHeight="1" x14ac:dyDescent="0.2">
      <c r="A8" s="25" t="s">
        <v>78</v>
      </c>
      <c r="B8" s="25"/>
      <c r="D8" s="5" t="s">
        <v>79</v>
      </c>
      <c r="F8" s="6">
        <v>77273114806</v>
      </c>
      <c r="H8" s="7">
        <v>65.400000000000006</v>
      </c>
      <c r="J8" s="7">
        <v>8.56</v>
      </c>
    </row>
    <row r="9" spans="1:10" ht="21.75" customHeight="1" x14ac:dyDescent="0.2">
      <c r="A9" s="27" t="s">
        <v>80</v>
      </c>
      <c r="B9" s="27"/>
      <c r="D9" s="8" t="s">
        <v>81</v>
      </c>
      <c r="F9" s="9">
        <v>35920878805</v>
      </c>
      <c r="H9" s="10">
        <v>30.4</v>
      </c>
      <c r="J9" s="10">
        <v>3.98</v>
      </c>
    </row>
    <row r="10" spans="1:10" ht="21.75" customHeight="1" x14ac:dyDescent="0.2">
      <c r="A10" s="27" t="s">
        <v>82</v>
      </c>
      <c r="B10" s="27"/>
      <c r="D10" s="8" t="s">
        <v>83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7" t="s">
        <v>84</v>
      </c>
      <c r="B11" s="27"/>
      <c r="D11" s="8" t="s">
        <v>85</v>
      </c>
      <c r="F11" s="9">
        <v>4408659823</v>
      </c>
      <c r="H11" s="10">
        <v>3.73</v>
      </c>
      <c r="J11" s="10">
        <v>0.49</v>
      </c>
    </row>
    <row r="12" spans="1:10" ht="21.75" customHeight="1" x14ac:dyDescent="0.2">
      <c r="A12" s="29" t="s">
        <v>86</v>
      </c>
      <c r="B12" s="29"/>
      <c r="D12" s="11" t="s">
        <v>87</v>
      </c>
      <c r="F12" s="13">
        <v>114537579</v>
      </c>
      <c r="H12" s="14">
        <v>0.1</v>
      </c>
      <c r="J12" s="14">
        <v>0.01</v>
      </c>
    </row>
    <row r="13" spans="1:10" ht="21.75" customHeight="1" x14ac:dyDescent="0.2">
      <c r="A13" s="31" t="s">
        <v>22</v>
      </c>
      <c r="B13" s="31"/>
      <c r="D13" s="16"/>
      <c r="F13" s="16">
        <v>117717191013</v>
      </c>
      <c r="H13" s="17">
        <v>99.63</v>
      </c>
      <c r="J13" s="17">
        <v>13.04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"/>
  <sheetViews>
    <sheetView rightToLeft="1" workbookViewId="0">
      <selection activeCell="J32" sqref="J32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5" bestFit="1" customWidth="1"/>
    <col min="9" max="9" width="1.28515625" customWidth="1"/>
    <col min="10" max="10" width="14.85546875" bestFit="1" customWidth="1"/>
    <col min="11" max="11" width="1.28515625" customWidth="1"/>
    <col min="12" max="12" width="15.5703125" customWidth="1"/>
    <col min="13" max="13" width="1.28515625" customWidth="1"/>
    <col min="14" max="14" width="14.7109375" bestFit="1" customWidth="1"/>
    <col min="15" max="16" width="1.28515625" customWidth="1"/>
    <col min="17" max="17" width="15" bestFit="1" customWidth="1"/>
    <col min="18" max="18" width="1.28515625" customWidth="1"/>
    <col min="19" max="19" width="16.140625" bestFit="1" customWidth="1"/>
    <col min="20" max="20" width="1.28515625" customWidth="1"/>
    <col min="21" max="21" width="16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88</v>
      </c>
      <c r="B5" s="22" t="s">
        <v>89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90</v>
      </c>
      <c r="E6" s="23"/>
      <c r="F6" s="23"/>
      <c r="G6" s="23"/>
      <c r="H6" s="23"/>
      <c r="I6" s="23"/>
      <c r="J6" s="23"/>
      <c r="K6" s="23"/>
      <c r="L6" s="23"/>
      <c r="N6" s="23" t="s">
        <v>91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22</v>
      </c>
      <c r="K7" s="24"/>
      <c r="L7" s="24"/>
      <c r="N7" s="3"/>
      <c r="O7" s="3"/>
      <c r="P7" s="3"/>
      <c r="Q7" s="3"/>
      <c r="R7" s="3"/>
      <c r="S7" s="3"/>
      <c r="T7" s="3"/>
      <c r="U7" s="24" t="s">
        <v>22</v>
      </c>
      <c r="V7" s="24"/>
      <c r="W7" s="24"/>
    </row>
    <row r="8" spans="1:23" ht="14.45" customHeight="1" x14ac:dyDescent="0.2">
      <c r="A8" s="23" t="s">
        <v>92</v>
      </c>
      <c r="B8" s="23"/>
      <c r="D8" s="2" t="s">
        <v>93</v>
      </c>
      <c r="F8" s="2" t="s">
        <v>94</v>
      </c>
      <c r="H8" s="2" t="s">
        <v>95</v>
      </c>
      <c r="J8" s="4" t="s">
        <v>67</v>
      </c>
      <c r="K8" s="3"/>
      <c r="L8" s="4" t="s">
        <v>76</v>
      </c>
      <c r="N8" s="2" t="s">
        <v>93</v>
      </c>
      <c r="P8" s="23" t="s">
        <v>94</v>
      </c>
      <c r="Q8" s="23"/>
      <c r="S8" s="2" t="s">
        <v>95</v>
      </c>
      <c r="U8" s="4" t="s">
        <v>67</v>
      </c>
      <c r="V8" s="3"/>
      <c r="W8" s="4" t="s">
        <v>76</v>
      </c>
    </row>
    <row r="9" spans="1:23" ht="21.75" customHeight="1" x14ac:dyDescent="0.2">
      <c r="A9" s="25" t="s">
        <v>19</v>
      </c>
      <c r="B9" s="25"/>
      <c r="D9" s="6">
        <v>27213210</v>
      </c>
      <c r="F9" s="6">
        <v>0</v>
      </c>
      <c r="H9" s="6">
        <v>12041888875</v>
      </c>
      <c r="J9" s="6">
        <v>12069102085</v>
      </c>
      <c r="L9" s="7">
        <v>10.210000000000001</v>
      </c>
      <c r="N9" s="6">
        <v>27213210</v>
      </c>
      <c r="P9" s="26">
        <v>0</v>
      </c>
      <c r="Q9" s="26"/>
      <c r="S9" s="6">
        <v>110646895024</v>
      </c>
      <c r="U9" s="6">
        <v>110674108234</v>
      </c>
      <c r="W9" s="7">
        <v>35.71</v>
      </c>
    </row>
    <row r="10" spans="1:23" ht="21.75" customHeight="1" x14ac:dyDescent="0.2">
      <c r="A10" s="27" t="s">
        <v>21</v>
      </c>
      <c r="B10" s="27"/>
      <c r="D10" s="9">
        <v>0</v>
      </c>
      <c r="F10" s="9">
        <v>42680705946</v>
      </c>
      <c r="H10" s="9">
        <v>13338339687</v>
      </c>
      <c r="J10" s="9">
        <v>56019045633</v>
      </c>
      <c r="L10" s="10">
        <v>47.41</v>
      </c>
      <c r="N10" s="9">
        <v>429835159</v>
      </c>
      <c r="P10" s="28">
        <v>32591189011</v>
      </c>
      <c r="Q10" s="28"/>
      <c r="S10" s="9">
        <v>13461948547</v>
      </c>
      <c r="U10" s="9">
        <v>46482972717</v>
      </c>
      <c r="W10" s="10">
        <v>15</v>
      </c>
    </row>
    <row r="11" spans="1:23" ht="21.75" customHeight="1" x14ac:dyDescent="0.2">
      <c r="A11" s="29" t="s">
        <v>20</v>
      </c>
      <c r="B11" s="29"/>
      <c r="D11" s="13">
        <v>0</v>
      </c>
      <c r="F11" s="13">
        <v>0</v>
      </c>
      <c r="H11" s="13">
        <v>9184967088</v>
      </c>
      <c r="J11" s="13">
        <v>9184967088</v>
      </c>
      <c r="L11" s="14">
        <v>7.77</v>
      </c>
      <c r="N11" s="13">
        <v>2923522425</v>
      </c>
      <c r="P11" s="28">
        <v>0</v>
      </c>
      <c r="Q11" s="30"/>
      <c r="S11" s="13">
        <v>11741293457</v>
      </c>
      <c r="U11" s="13">
        <v>14664815882</v>
      </c>
      <c r="W11" s="14">
        <v>4.7300000000000004</v>
      </c>
    </row>
    <row r="12" spans="1:23" ht="21.75" customHeight="1" x14ac:dyDescent="0.2">
      <c r="A12" s="31" t="s">
        <v>22</v>
      </c>
      <c r="B12" s="31"/>
      <c r="D12" s="16">
        <v>27213210</v>
      </c>
      <c r="F12" s="16">
        <v>42680705946</v>
      </c>
      <c r="H12" s="16">
        <v>34565195650</v>
      </c>
      <c r="J12" s="16">
        <v>77273114806</v>
      </c>
      <c r="L12" s="17">
        <v>65.39</v>
      </c>
      <c r="N12" s="16">
        <v>3380570794</v>
      </c>
      <c r="Q12" s="16">
        <v>32591189011</v>
      </c>
      <c r="S12" s="16">
        <v>135850137028</v>
      </c>
      <c r="U12" s="16">
        <v>171821896833</v>
      </c>
      <c r="W12" s="17">
        <v>55.44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4"/>
  <sheetViews>
    <sheetView rightToLeft="1" workbookViewId="0">
      <selection activeCell="S12" sqref="S12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5.42578125" bestFit="1" customWidth="1"/>
    <col min="7" max="7" width="1.28515625" customWidth="1"/>
    <col min="8" max="8" width="15" bestFit="1" customWidth="1"/>
    <col min="9" max="9" width="1.28515625" customWidth="1"/>
    <col min="10" max="10" width="1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4.5703125" bestFit="1" customWidth="1"/>
    <col min="18" max="18" width="1.28515625" customWidth="1"/>
    <col min="19" max="19" width="15" bestFit="1" customWidth="1"/>
    <col min="20" max="20" width="1.28515625" customWidth="1"/>
    <col min="21" max="21" width="16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96</v>
      </c>
      <c r="B5" s="22" t="s">
        <v>97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90</v>
      </c>
      <c r="E6" s="23"/>
      <c r="F6" s="23"/>
      <c r="G6" s="23"/>
      <c r="H6" s="23"/>
      <c r="I6" s="23"/>
      <c r="J6" s="23"/>
      <c r="K6" s="23"/>
      <c r="L6" s="23"/>
      <c r="N6" s="23" t="s">
        <v>91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22</v>
      </c>
      <c r="K7" s="24"/>
      <c r="L7" s="24"/>
      <c r="N7" s="3"/>
      <c r="O7" s="3"/>
      <c r="P7" s="3"/>
      <c r="Q7" s="3"/>
      <c r="R7" s="3"/>
      <c r="S7" s="3"/>
      <c r="T7" s="3"/>
      <c r="U7" s="24" t="s">
        <v>22</v>
      </c>
      <c r="V7" s="24"/>
      <c r="W7" s="24"/>
    </row>
    <row r="8" spans="1:23" ht="14.45" customHeight="1" x14ac:dyDescent="0.2">
      <c r="A8" s="23" t="s">
        <v>39</v>
      </c>
      <c r="B8" s="23"/>
      <c r="D8" s="2" t="s">
        <v>98</v>
      </c>
      <c r="F8" s="2" t="s">
        <v>94</v>
      </c>
      <c r="H8" s="2" t="s">
        <v>95</v>
      </c>
      <c r="J8" s="4" t="s">
        <v>67</v>
      </c>
      <c r="K8" s="3"/>
      <c r="L8" s="4" t="s">
        <v>76</v>
      </c>
      <c r="N8" s="2" t="s">
        <v>98</v>
      </c>
      <c r="P8" s="23" t="s">
        <v>94</v>
      </c>
      <c r="Q8" s="23"/>
      <c r="S8" s="2" t="s">
        <v>95</v>
      </c>
      <c r="U8" s="4" t="s">
        <v>67</v>
      </c>
      <c r="V8" s="3"/>
      <c r="W8" s="4" t="s">
        <v>76</v>
      </c>
    </row>
    <row r="9" spans="1:23" ht="21.75" customHeight="1" x14ac:dyDescent="0.2">
      <c r="A9" s="25" t="s">
        <v>45</v>
      </c>
      <c r="B9" s="25"/>
      <c r="D9" s="6">
        <v>0</v>
      </c>
      <c r="F9" s="6">
        <v>693315652</v>
      </c>
      <c r="H9" s="6">
        <v>748359203</v>
      </c>
      <c r="J9" s="6">
        <v>1441674855</v>
      </c>
      <c r="L9" s="7">
        <v>1.22</v>
      </c>
      <c r="N9" s="6">
        <v>0</v>
      </c>
      <c r="P9" s="26">
        <v>695192033</v>
      </c>
      <c r="Q9" s="26"/>
      <c r="S9" s="6">
        <v>1373624855</v>
      </c>
      <c r="U9" s="6">
        <v>2068816888</v>
      </c>
      <c r="W9" s="7">
        <v>0.67</v>
      </c>
    </row>
    <row r="10" spans="1:23" ht="21.75" customHeight="1" x14ac:dyDescent="0.2">
      <c r="A10" s="27" t="s">
        <v>42</v>
      </c>
      <c r="B10" s="27"/>
      <c r="D10" s="9">
        <v>0</v>
      </c>
      <c r="F10" s="9">
        <v>-378744583</v>
      </c>
      <c r="H10" s="9">
        <v>2490196086</v>
      </c>
      <c r="J10" s="9">
        <v>2111451503</v>
      </c>
      <c r="L10" s="10">
        <v>1.79</v>
      </c>
      <c r="N10" s="9">
        <v>508220835</v>
      </c>
      <c r="P10" s="28">
        <v>620520482</v>
      </c>
      <c r="Q10" s="28"/>
      <c r="S10" s="9">
        <v>3553050476</v>
      </c>
      <c r="U10" s="9">
        <v>4681791793</v>
      </c>
      <c r="W10" s="10">
        <v>1.51</v>
      </c>
    </row>
    <row r="11" spans="1:23" ht="21.75" customHeight="1" x14ac:dyDescent="0.2">
      <c r="A11" s="27" t="s">
        <v>99</v>
      </c>
      <c r="B11" s="27"/>
      <c r="D11" s="9">
        <v>0</v>
      </c>
      <c r="F11" s="9">
        <v>10729742488</v>
      </c>
      <c r="H11" s="9">
        <v>21227173999</v>
      </c>
      <c r="J11" s="9">
        <v>31956916487</v>
      </c>
      <c r="L11" s="10">
        <v>27.05</v>
      </c>
      <c r="N11" s="9">
        <v>0</v>
      </c>
      <c r="P11" s="28">
        <v>15561427308</v>
      </c>
      <c r="Q11" s="28"/>
      <c r="S11" s="9">
        <v>87493811395</v>
      </c>
      <c r="U11" s="9">
        <v>103055238703</v>
      </c>
      <c r="W11" s="10">
        <v>33.25</v>
      </c>
    </row>
    <row r="12" spans="1:23" ht="21.75" customHeight="1" x14ac:dyDescent="0.2">
      <c r="A12" s="27" t="s">
        <v>46</v>
      </c>
      <c r="B12" s="27"/>
      <c r="D12" s="9">
        <v>0</v>
      </c>
      <c r="F12" s="9">
        <v>121026218</v>
      </c>
      <c r="H12" s="9">
        <v>283022994</v>
      </c>
      <c r="J12" s="9">
        <v>404049212</v>
      </c>
      <c r="L12" s="10">
        <v>0.34</v>
      </c>
      <c r="N12" s="9">
        <v>0</v>
      </c>
      <c r="P12" s="28">
        <v>121026218</v>
      </c>
      <c r="Q12" s="28"/>
      <c r="S12" s="9">
        <v>4098215221</v>
      </c>
      <c r="U12" s="9">
        <v>4219241439</v>
      </c>
      <c r="W12" s="10">
        <v>1.36</v>
      </c>
    </row>
    <row r="13" spans="1:23" ht="21.75" customHeight="1" x14ac:dyDescent="0.2">
      <c r="A13" s="29" t="s">
        <v>43</v>
      </c>
      <c r="B13" s="29"/>
      <c r="D13" s="13">
        <v>0</v>
      </c>
      <c r="F13" s="13">
        <v>0</v>
      </c>
      <c r="H13" s="13">
        <v>6786748</v>
      </c>
      <c r="J13" s="13">
        <v>6786748</v>
      </c>
      <c r="L13" s="14">
        <v>0.01</v>
      </c>
      <c r="N13" s="13">
        <v>0</v>
      </c>
      <c r="P13" s="28">
        <v>0</v>
      </c>
      <c r="Q13" s="30"/>
      <c r="S13" s="13">
        <v>326550825</v>
      </c>
      <c r="U13" s="13">
        <v>326550825</v>
      </c>
      <c r="W13" s="14">
        <v>0.11</v>
      </c>
    </row>
    <row r="14" spans="1:23" ht="21.75" customHeight="1" x14ac:dyDescent="0.2">
      <c r="A14" s="31" t="s">
        <v>22</v>
      </c>
      <c r="B14" s="31"/>
      <c r="D14" s="16">
        <v>0</v>
      </c>
      <c r="F14" s="16">
        <v>11165339775</v>
      </c>
      <c r="H14" s="16">
        <v>24755539030</v>
      </c>
      <c r="J14" s="16">
        <v>35920878805</v>
      </c>
      <c r="L14" s="17">
        <v>30.41</v>
      </c>
      <c r="N14" s="16">
        <v>508220835</v>
      </c>
      <c r="Q14" s="16">
        <v>16998166041</v>
      </c>
      <c r="S14" s="16">
        <v>96845252772</v>
      </c>
      <c r="U14" s="16">
        <v>114351639648</v>
      </c>
      <c r="W14" s="17">
        <v>36.9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100</v>
      </c>
      <c r="B5" s="22" t="s">
        <v>101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90</v>
      </c>
      <c r="E6" s="23"/>
      <c r="F6" s="23"/>
      <c r="G6" s="23"/>
      <c r="H6" s="23"/>
      <c r="I6" s="23"/>
      <c r="J6" s="23"/>
      <c r="L6" s="23" t="s">
        <v>91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102</v>
      </c>
      <c r="B8" s="23"/>
      <c r="D8" s="2" t="s">
        <v>103</v>
      </c>
      <c r="F8" s="2" t="s">
        <v>94</v>
      </c>
      <c r="H8" s="2" t="s">
        <v>95</v>
      </c>
      <c r="J8" s="2" t="s">
        <v>22</v>
      </c>
      <c r="L8" s="2" t="s">
        <v>103</v>
      </c>
      <c r="N8" s="2" t="s">
        <v>94</v>
      </c>
      <c r="P8" s="2" t="s">
        <v>95</v>
      </c>
      <c r="R8" s="2" t="s">
        <v>22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1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104</v>
      </c>
      <c r="B5" s="22" t="s">
        <v>105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106</v>
      </c>
      <c r="Q6" s="34" t="s">
        <v>107</v>
      </c>
    </row>
    <row r="7" spans="1:17" ht="14.45" customHeight="1" x14ac:dyDescent="0.2">
      <c r="A7" s="23" t="s">
        <v>108</v>
      </c>
      <c r="B7" s="23"/>
      <c r="D7" s="2" t="s">
        <v>109</v>
      </c>
      <c r="F7" s="2" t="s">
        <v>110</v>
      </c>
      <c r="H7" s="2" t="s">
        <v>33</v>
      </c>
      <c r="J7" s="23" t="s">
        <v>111</v>
      </c>
      <c r="K7" s="23"/>
      <c r="M7" s="34"/>
      <c r="O7" s="2" t="s">
        <v>112</v>
      </c>
      <c r="Q7" s="34"/>
    </row>
    <row r="8" spans="1:17" ht="14.45" customHeight="1" x14ac:dyDescent="0.2">
      <c r="A8" s="24" t="s">
        <v>113</v>
      </c>
      <c r="B8" s="35"/>
      <c r="D8" s="24" t="s">
        <v>114</v>
      </c>
      <c r="F8" s="4" t="s">
        <v>115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116</v>
      </c>
    </row>
    <row r="10" spans="1:17" ht="14.45" customHeight="1" x14ac:dyDescent="0.2">
      <c r="A10" s="24" t="s">
        <v>113</v>
      </c>
      <c r="B10" s="35"/>
      <c r="D10" s="24" t="s">
        <v>117</v>
      </c>
      <c r="F10" s="4" t="s">
        <v>115</v>
      </c>
    </row>
    <row r="11" spans="1:17" ht="14.45" customHeight="1" x14ac:dyDescent="0.2">
      <c r="A11" s="23"/>
      <c r="B11" s="23"/>
      <c r="D11" s="23"/>
      <c r="F11" s="4" t="s">
        <v>118</v>
      </c>
    </row>
    <row r="12" spans="1:17" ht="65.45" customHeight="1" x14ac:dyDescent="0.2">
      <c r="A12" s="36" t="s">
        <v>119</v>
      </c>
      <c r="B12" s="36"/>
      <c r="D12" s="19" t="s">
        <v>120</v>
      </c>
      <c r="F12" s="4" t="s">
        <v>121</v>
      </c>
    </row>
    <row r="13" spans="1:17" ht="14.45" customHeight="1" x14ac:dyDescent="0.2">
      <c r="A13" s="36" t="s">
        <v>122</v>
      </c>
      <c r="B13" s="37"/>
      <c r="D13" s="36" t="s">
        <v>122</v>
      </c>
      <c r="F13" s="4" t="s">
        <v>123</v>
      </c>
    </row>
    <row r="14" spans="1:17" ht="14.45" customHeight="1" x14ac:dyDescent="0.2">
      <c r="A14" s="38"/>
      <c r="B14" s="38"/>
      <c r="D14" s="38"/>
      <c r="F14" s="4" t="s">
        <v>124</v>
      </c>
    </row>
    <row r="15" spans="1:17" ht="14.45" customHeight="1" x14ac:dyDescent="0.2">
      <c r="A15" s="38"/>
      <c r="B15" s="38"/>
      <c r="D15" s="38"/>
      <c r="F15" s="4" t="s">
        <v>125</v>
      </c>
    </row>
    <row r="16" spans="1:17" ht="14.45" customHeight="1" x14ac:dyDescent="0.2">
      <c r="A16" s="34"/>
      <c r="B16" s="34"/>
      <c r="D16" s="34"/>
      <c r="F16" s="4" t="s">
        <v>126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127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12"/>
  <sheetViews>
    <sheetView rightToLeft="1" workbookViewId="0">
      <selection activeCell="A12" sqref="A12:B12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  <col min="16" max="16" width="18" customWidth="1"/>
  </cols>
  <sheetData>
    <row r="1" spans="1:16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6" ht="21.75" customHeight="1" x14ac:dyDescent="0.2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</row>
    <row r="3" spans="1:16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6" ht="14.45" customHeight="1" x14ac:dyDescent="0.2"/>
    <row r="5" spans="1:16" ht="14.45" customHeight="1" x14ac:dyDescent="0.2">
      <c r="A5" s="1" t="s">
        <v>128</v>
      </c>
      <c r="B5" s="22" t="s">
        <v>129</v>
      </c>
      <c r="C5" s="22"/>
      <c r="D5" s="22"/>
      <c r="E5" s="22"/>
      <c r="F5" s="22"/>
      <c r="G5" s="22"/>
      <c r="H5" s="22"/>
      <c r="I5" s="22"/>
      <c r="J5" s="22"/>
    </row>
    <row r="6" spans="1:16" ht="14.45" customHeight="1" x14ac:dyDescent="0.2">
      <c r="D6" s="23" t="s">
        <v>90</v>
      </c>
      <c r="E6" s="23"/>
      <c r="F6" s="23"/>
      <c r="H6" s="23" t="s">
        <v>91</v>
      </c>
      <c r="I6" s="23"/>
      <c r="J6" s="23"/>
    </row>
    <row r="7" spans="1:16" ht="36.4" customHeight="1" x14ac:dyDescent="0.2">
      <c r="A7" s="23" t="s">
        <v>130</v>
      </c>
      <c r="B7" s="23"/>
      <c r="D7" s="19" t="s">
        <v>131</v>
      </c>
      <c r="E7" s="3"/>
      <c r="F7" s="19" t="s">
        <v>132</v>
      </c>
      <c r="H7" s="19" t="s">
        <v>131</v>
      </c>
      <c r="I7" s="3"/>
      <c r="J7" s="19" t="s">
        <v>132</v>
      </c>
    </row>
    <row r="8" spans="1:16" ht="21.75" customHeight="1" x14ac:dyDescent="0.2">
      <c r="A8" s="25" t="s">
        <v>133</v>
      </c>
      <c r="B8" s="25"/>
      <c r="D8" s="6">
        <v>4034246593</v>
      </c>
      <c r="F8" s="10">
        <f>D8/$D$12*100</f>
        <v>91.507323199520087</v>
      </c>
      <c r="H8" s="6">
        <v>20171232875</v>
      </c>
      <c r="J8" s="10">
        <f>H8/$H$12*100</f>
        <v>92.432838465944059</v>
      </c>
    </row>
    <row r="9" spans="1:16" ht="21.75" customHeight="1" x14ac:dyDescent="0.2">
      <c r="A9" s="27" t="s">
        <v>173</v>
      </c>
      <c r="B9" s="27"/>
      <c r="D9" s="9">
        <v>363953208</v>
      </c>
      <c r="F9" s="10">
        <f>D9/$D$12*100</f>
        <v>8.2554159906204223</v>
      </c>
      <c r="H9" s="9">
        <v>1629102666</v>
      </c>
      <c r="J9" s="10">
        <f>H9/$H$12*100</f>
        <v>7.4652146700188649</v>
      </c>
      <c r="P9" s="43"/>
    </row>
    <row r="10" spans="1:16" ht="21.75" customHeight="1" x14ac:dyDescent="0.2">
      <c r="A10" s="27" t="s">
        <v>174</v>
      </c>
      <c r="B10" s="27"/>
      <c r="D10" s="9">
        <v>10428412</v>
      </c>
      <c r="F10" s="10">
        <f>D10/$D$12*100</f>
        <v>0.23654381192204768</v>
      </c>
      <c r="H10" s="9">
        <v>21047456</v>
      </c>
      <c r="J10" s="10">
        <f>H10/$H$12*100</f>
        <v>9.6448051173821228E-2</v>
      </c>
      <c r="P10" s="43"/>
    </row>
    <row r="11" spans="1:16" ht="21.75" customHeight="1" x14ac:dyDescent="0.2">
      <c r="A11" s="27" t="s">
        <v>175</v>
      </c>
      <c r="B11" s="27"/>
      <c r="D11" s="9">
        <v>31610</v>
      </c>
      <c r="F11" s="10">
        <f>D11/$D$12*100</f>
        <v>7.1699793744780377E-4</v>
      </c>
      <c r="H11" s="9">
        <v>1199983</v>
      </c>
      <c r="J11" s="10">
        <f>H11/$H$12*100</f>
        <v>5.4988128632607906E-3</v>
      </c>
    </row>
    <row r="12" spans="1:16" ht="21.75" customHeight="1" thickBot="1" x14ac:dyDescent="0.25">
      <c r="A12" s="31" t="s">
        <v>22</v>
      </c>
      <c r="B12" s="31"/>
      <c r="D12" s="16">
        <v>4408659823</v>
      </c>
      <c r="F12" s="16">
        <f>SUM(F8:F11)</f>
        <v>100</v>
      </c>
      <c r="H12" s="16">
        <v>21822582980</v>
      </c>
      <c r="J12" s="16">
        <f>SUM(J8:J11)</f>
        <v>100.00000000000001</v>
      </c>
    </row>
  </sheetData>
  <mergeCells count="12">
    <mergeCell ref="A12:B12"/>
    <mergeCell ref="A11:B11"/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71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134</v>
      </c>
      <c r="B5" s="22" t="s">
        <v>86</v>
      </c>
      <c r="C5" s="22"/>
      <c r="D5" s="22"/>
      <c r="E5" s="22"/>
      <c r="F5" s="22"/>
    </row>
    <row r="6" spans="1:6" ht="14.45" customHeight="1" x14ac:dyDescent="0.2">
      <c r="D6" s="2" t="s">
        <v>90</v>
      </c>
      <c r="F6" s="2" t="s">
        <v>9</v>
      </c>
    </row>
    <row r="7" spans="1:6" ht="14.45" customHeight="1" x14ac:dyDescent="0.2">
      <c r="A7" s="23" t="s">
        <v>86</v>
      </c>
      <c r="B7" s="23"/>
      <c r="D7" s="4" t="s">
        <v>67</v>
      </c>
      <c r="F7" s="4" t="s">
        <v>67</v>
      </c>
    </row>
    <row r="8" spans="1:6" ht="21.75" customHeight="1" x14ac:dyDescent="0.2">
      <c r="A8" s="25" t="s">
        <v>86</v>
      </c>
      <c r="B8" s="25"/>
      <c r="D8" s="6">
        <v>0</v>
      </c>
      <c r="F8" s="6">
        <v>0</v>
      </c>
    </row>
    <row r="9" spans="1:6" ht="21.75" customHeight="1" x14ac:dyDescent="0.2">
      <c r="A9" s="27" t="s">
        <v>135</v>
      </c>
      <c r="B9" s="27"/>
      <c r="D9" s="9">
        <v>0</v>
      </c>
      <c r="F9" s="9">
        <v>488907</v>
      </c>
    </row>
    <row r="10" spans="1:6" ht="21.75" customHeight="1" x14ac:dyDescent="0.2">
      <c r="A10" s="29" t="s">
        <v>136</v>
      </c>
      <c r="B10" s="29"/>
      <c r="D10" s="13">
        <v>20183988</v>
      </c>
      <c r="F10" s="13">
        <v>114048672</v>
      </c>
    </row>
    <row r="11" spans="1:6" ht="21.75" customHeight="1" x14ac:dyDescent="0.2">
      <c r="A11" s="31" t="s">
        <v>22</v>
      </c>
      <c r="B11" s="31"/>
      <c r="D11" s="16">
        <v>20183988</v>
      </c>
      <c r="F11" s="16">
        <v>114537579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1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1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93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24</v>
      </c>
      <c r="C6" s="23" t="s">
        <v>137</v>
      </c>
      <c r="D6" s="23"/>
      <c r="E6" s="23"/>
      <c r="F6" s="23"/>
      <c r="G6" s="23"/>
      <c r="I6" s="23" t="s">
        <v>90</v>
      </c>
      <c r="J6" s="23"/>
      <c r="K6" s="23"/>
      <c r="L6" s="23"/>
      <c r="M6" s="23"/>
      <c r="O6" s="23" t="s">
        <v>91</v>
      </c>
      <c r="P6" s="23"/>
      <c r="Q6" s="23"/>
      <c r="R6" s="23"/>
      <c r="S6" s="23"/>
    </row>
    <row r="7" spans="1:19" ht="38.25" customHeight="1" x14ac:dyDescent="0.2">
      <c r="A7" s="23"/>
      <c r="C7" s="19" t="s">
        <v>138</v>
      </c>
      <c r="D7" s="3"/>
      <c r="E7" s="19" t="s">
        <v>139</v>
      </c>
      <c r="F7" s="3"/>
      <c r="G7" s="19" t="s">
        <v>140</v>
      </c>
      <c r="I7" s="19" t="s">
        <v>141</v>
      </c>
      <c r="J7" s="3"/>
      <c r="K7" s="19" t="s">
        <v>142</v>
      </c>
      <c r="L7" s="3"/>
      <c r="M7" s="19" t="s">
        <v>143</v>
      </c>
      <c r="O7" s="19" t="s">
        <v>141</v>
      </c>
      <c r="P7" s="3"/>
      <c r="Q7" s="19" t="s">
        <v>142</v>
      </c>
      <c r="R7" s="3"/>
      <c r="S7" s="19" t="s">
        <v>143</v>
      </c>
    </row>
    <row r="8" spans="1:19" ht="21.75" customHeight="1" x14ac:dyDescent="0.2">
      <c r="A8" s="5" t="s">
        <v>19</v>
      </c>
      <c r="C8" s="5" t="s">
        <v>144</v>
      </c>
      <c r="E8" s="6">
        <v>1511845</v>
      </c>
      <c r="G8" s="6">
        <v>18</v>
      </c>
      <c r="I8" s="6">
        <v>27213210</v>
      </c>
      <c r="K8" s="6">
        <v>0</v>
      </c>
      <c r="M8" s="6">
        <v>27213210</v>
      </c>
      <c r="O8" s="6">
        <v>27213210</v>
      </c>
      <c r="Q8" s="6">
        <v>0</v>
      </c>
      <c r="S8" s="6">
        <v>27213210</v>
      </c>
    </row>
    <row r="9" spans="1:19" ht="21.75" customHeight="1" x14ac:dyDescent="0.2">
      <c r="A9" s="8" t="s">
        <v>21</v>
      </c>
      <c r="C9" s="8" t="s">
        <v>7</v>
      </c>
      <c r="E9" s="9">
        <v>6896276</v>
      </c>
      <c r="G9" s="9">
        <v>66</v>
      </c>
      <c r="I9" s="9">
        <v>0</v>
      </c>
      <c r="K9" s="9">
        <v>0</v>
      </c>
      <c r="M9" s="9">
        <v>0</v>
      </c>
      <c r="O9" s="9">
        <v>455154216</v>
      </c>
      <c r="Q9" s="9">
        <v>25319057</v>
      </c>
      <c r="S9" s="9">
        <v>429835159</v>
      </c>
    </row>
    <row r="10" spans="1:19" ht="21.75" customHeight="1" x14ac:dyDescent="0.2">
      <c r="A10" s="11" t="s">
        <v>20</v>
      </c>
      <c r="C10" s="11" t="s">
        <v>145</v>
      </c>
      <c r="E10" s="13">
        <v>12993433</v>
      </c>
      <c r="G10" s="13">
        <v>225</v>
      </c>
      <c r="I10" s="13">
        <v>0</v>
      </c>
      <c r="K10" s="13">
        <v>0</v>
      </c>
      <c r="M10" s="13">
        <v>0</v>
      </c>
      <c r="O10" s="13">
        <v>2923522425</v>
      </c>
      <c r="Q10" s="13">
        <v>0</v>
      </c>
      <c r="S10" s="13">
        <v>2923522425</v>
      </c>
    </row>
    <row r="11" spans="1:19" ht="21.75" customHeight="1" x14ac:dyDescent="0.2">
      <c r="A11" s="15" t="s">
        <v>22</v>
      </c>
      <c r="C11" s="16"/>
      <c r="E11" s="16"/>
      <c r="G11" s="16"/>
      <c r="I11" s="16">
        <v>27213210</v>
      </c>
      <c r="K11" s="16">
        <v>0</v>
      </c>
      <c r="M11" s="16">
        <v>27213210</v>
      </c>
      <c r="O11" s="16">
        <v>3405889851</v>
      </c>
      <c r="Q11" s="16">
        <v>25319057</v>
      </c>
      <c r="S11" s="16">
        <v>3380570794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98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90</v>
      </c>
      <c r="K6" s="2" t="s">
        <v>91</v>
      </c>
    </row>
    <row r="7" spans="1:11" ht="29.1" customHeight="1" x14ac:dyDescent="0.2">
      <c r="A7" s="2" t="s">
        <v>146</v>
      </c>
      <c r="C7" s="18" t="s">
        <v>147</v>
      </c>
      <c r="E7" s="18" t="s">
        <v>148</v>
      </c>
      <c r="G7" s="18" t="s">
        <v>149</v>
      </c>
      <c r="I7" s="19" t="s">
        <v>150</v>
      </c>
      <c r="K7" s="19" t="s">
        <v>150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151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74</v>
      </c>
      <c r="I6" s="23" t="s">
        <v>90</v>
      </c>
      <c r="J6" s="23"/>
      <c r="K6" s="23"/>
      <c r="L6" s="23"/>
      <c r="M6" s="23"/>
      <c r="O6" s="23" t="s">
        <v>91</v>
      </c>
      <c r="P6" s="23"/>
      <c r="Q6" s="23"/>
      <c r="R6" s="23"/>
      <c r="S6" s="23"/>
    </row>
    <row r="7" spans="1:19" ht="29.1" customHeight="1" x14ac:dyDescent="0.2">
      <c r="A7" s="23"/>
      <c r="C7" s="18" t="s">
        <v>152</v>
      </c>
      <c r="E7" s="18" t="s">
        <v>54</v>
      </c>
      <c r="G7" s="18" t="s">
        <v>153</v>
      </c>
      <c r="I7" s="19" t="s">
        <v>154</v>
      </c>
      <c r="J7" s="3"/>
      <c r="K7" s="19" t="s">
        <v>142</v>
      </c>
      <c r="L7" s="3"/>
      <c r="M7" s="19" t="s">
        <v>155</v>
      </c>
      <c r="O7" s="19" t="s">
        <v>154</v>
      </c>
      <c r="P7" s="3"/>
      <c r="Q7" s="19" t="s">
        <v>142</v>
      </c>
      <c r="R7" s="3"/>
      <c r="S7" s="19" t="s">
        <v>155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11"/>
  <sheetViews>
    <sheetView rightToLeft="1" workbookViewId="0">
      <selection activeCell="A11" sqref="A1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  <col min="20" max="20" width="18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20" ht="21.75" customHeight="1" x14ac:dyDescent="0.2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20" ht="14.45" customHeight="1" x14ac:dyDescent="0.2"/>
    <row r="5" spans="1:20" ht="14.45" customHeight="1" x14ac:dyDescent="0.2">
      <c r="A5" s="22" t="s">
        <v>156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20" ht="14.45" customHeight="1" x14ac:dyDescent="0.2">
      <c r="A6" s="23" t="s">
        <v>74</v>
      </c>
      <c r="C6" s="23" t="s">
        <v>90</v>
      </c>
      <c r="D6" s="23"/>
      <c r="E6" s="23"/>
      <c r="F6" s="23"/>
      <c r="G6" s="23"/>
      <c r="I6" s="23" t="s">
        <v>91</v>
      </c>
      <c r="J6" s="23"/>
      <c r="K6" s="23"/>
      <c r="L6" s="23"/>
      <c r="M6" s="23"/>
    </row>
    <row r="7" spans="1:20" ht="29.1" customHeight="1" x14ac:dyDescent="0.2">
      <c r="A7" s="23"/>
      <c r="C7" s="19" t="s">
        <v>154</v>
      </c>
      <c r="D7" s="3"/>
      <c r="E7" s="19" t="s">
        <v>142</v>
      </c>
      <c r="F7" s="3"/>
      <c r="G7" s="19" t="s">
        <v>155</v>
      </c>
      <c r="I7" s="19" t="s">
        <v>154</v>
      </c>
      <c r="J7" s="3"/>
      <c r="K7" s="19" t="s">
        <v>142</v>
      </c>
      <c r="L7" s="3"/>
      <c r="M7" s="19" t="s">
        <v>155</v>
      </c>
    </row>
    <row r="8" spans="1:20" ht="21.75" customHeight="1" x14ac:dyDescent="0.2">
      <c r="A8" s="5" t="s">
        <v>173</v>
      </c>
      <c r="C8" s="6">
        <v>363953208</v>
      </c>
      <c r="E8" s="44">
        <v>158102</v>
      </c>
      <c r="G8" s="6">
        <v>364111310</v>
      </c>
      <c r="I8" s="6">
        <v>1629102666</v>
      </c>
      <c r="K8" s="6">
        <v>2107090</v>
      </c>
      <c r="M8" s="6">
        <v>1626995576</v>
      </c>
    </row>
    <row r="9" spans="1:20" ht="21.75" customHeight="1" x14ac:dyDescent="0.2">
      <c r="A9" s="8" t="s">
        <v>174</v>
      </c>
      <c r="C9" s="9">
        <v>10428412</v>
      </c>
      <c r="E9" s="9">
        <v>0</v>
      </c>
      <c r="G9" s="9">
        <v>10428412</v>
      </c>
      <c r="I9" s="9">
        <v>21047456</v>
      </c>
      <c r="K9" s="9">
        <v>0</v>
      </c>
      <c r="M9" s="9">
        <v>21047456</v>
      </c>
      <c r="T9" s="43"/>
    </row>
    <row r="10" spans="1:20" ht="21.75" customHeight="1" x14ac:dyDescent="0.2">
      <c r="A10" s="8" t="s">
        <v>175</v>
      </c>
      <c r="C10" s="9">
        <v>31610</v>
      </c>
      <c r="E10" s="9">
        <v>0</v>
      </c>
      <c r="G10" s="9">
        <v>31610</v>
      </c>
      <c r="I10" s="9">
        <v>1199983</v>
      </c>
      <c r="K10" s="9">
        <v>0</v>
      </c>
      <c r="M10" s="9">
        <v>1199983</v>
      </c>
    </row>
    <row r="11" spans="1:20" ht="21.75" customHeight="1" thickBot="1" x14ac:dyDescent="0.25">
      <c r="A11" s="15" t="s">
        <v>22</v>
      </c>
      <c r="C11" s="16">
        <v>374413230</v>
      </c>
      <c r="E11" s="16">
        <v>-158102</v>
      </c>
      <c r="G11" s="16">
        <v>374571332</v>
      </c>
      <c r="I11" s="16">
        <v>1651350105</v>
      </c>
      <c r="K11" s="16">
        <v>2107090</v>
      </c>
      <c r="M11" s="16">
        <v>1649243015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6"/>
  <sheetViews>
    <sheetView rightToLeft="1" workbookViewId="0">
      <selection activeCell="M24" sqref="M24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157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74</v>
      </c>
      <c r="C6" s="23" t="s">
        <v>90</v>
      </c>
      <c r="D6" s="23"/>
      <c r="E6" s="23"/>
      <c r="F6" s="23"/>
      <c r="G6" s="23"/>
      <c r="H6" s="23"/>
      <c r="I6" s="23"/>
      <c r="K6" s="23" t="s">
        <v>91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158</v>
      </c>
      <c r="F7" s="3"/>
      <c r="G7" s="19" t="s">
        <v>159</v>
      </c>
      <c r="H7" s="3"/>
      <c r="I7" s="19" t="s">
        <v>160</v>
      </c>
      <c r="K7" s="19" t="s">
        <v>13</v>
      </c>
      <c r="L7" s="3"/>
      <c r="M7" s="19" t="s">
        <v>158</v>
      </c>
      <c r="N7" s="3"/>
      <c r="O7" s="19" t="s">
        <v>159</v>
      </c>
      <c r="P7" s="3"/>
      <c r="Q7" s="36" t="s">
        <v>160</v>
      </c>
      <c r="R7" s="36"/>
    </row>
    <row r="8" spans="1:18" ht="21.75" customHeight="1" x14ac:dyDescent="0.2">
      <c r="A8" s="5" t="s">
        <v>45</v>
      </c>
      <c r="C8" s="6">
        <v>3094264</v>
      </c>
      <c r="E8" s="6">
        <v>92666871703</v>
      </c>
      <c r="G8" s="6">
        <v>91918512500</v>
      </c>
      <c r="I8" s="6">
        <v>748359203</v>
      </c>
      <c r="K8" s="6">
        <v>4516446</v>
      </c>
      <c r="M8" s="6">
        <v>133764427721</v>
      </c>
      <c r="O8" s="6">
        <v>132390802866</v>
      </c>
      <c r="Q8" s="26">
        <v>1373624855</v>
      </c>
      <c r="R8" s="26"/>
    </row>
    <row r="9" spans="1:18" ht="21.75" customHeight="1" x14ac:dyDescent="0.2">
      <c r="A9" s="8" t="s">
        <v>19</v>
      </c>
      <c r="C9" s="9">
        <v>27456845</v>
      </c>
      <c r="E9" s="9">
        <v>99510267598</v>
      </c>
      <c r="G9" s="9">
        <v>87468378723</v>
      </c>
      <c r="I9" s="9">
        <v>12041888875</v>
      </c>
      <c r="K9" s="9">
        <v>132076219</v>
      </c>
      <c r="M9" s="9">
        <v>408745641127</v>
      </c>
      <c r="O9" s="9">
        <v>298098746103</v>
      </c>
      <c r="Q9" s="28">
        <v>110646895024</v>
      </c>
      <c r="R9" s="28"/>
    </row>
    <row r="10" spans="1:18" ht="21.75" customHeight="1" x14ac:dyDescent="0.2">
      <c r="A10" s="8" t="s">
        <v>42</v>
      </c>
      <c r="C10" s="9">
        <v>9969619</v>
      </c>
      <c r="E10" s="9">
        <v>108096007525</v>
      </c>
      <c r="G10" s="9">
        <v>105605811439</v>
      </c>
      <c r="I10" s="9">
        <v>2490196086</v>
      </c>
      <c r="K10" s="9">
        <v>37172508</v>
      </c>
      <c r="M10" s="9">
        <v>387077717162</v>
      </c>
      <c r="O10" s="9">
        <v>383524666686</v>
      </c>
      <c r="Q10" s="28">
        <v>3553050476</v>
      </c>
      <c r="R10" s="28"/>
    </row>
    <row r="11" spans="1:18" ht="21.75" customHeight="1" x14ac:dyDescent="0.2">
      <c r="A11" s="8" t="s">
        <v>99</v>
      </c>
      <c r="C11" s="9">
        <v>7091083</v>
      </c>
      <c r="E11" s="9">
        <v>276833310770</v>
      </c>
      <c r="G11" s="9">
        <v>255606136771</v>
      </c>
      <c r="I11" s="9">
        <v>21227173999</v>
      </c>
      <c r="K11" s="9">
        <v>65942698</v>
      </c>
      <c r="M11" s="9">
        <v>2345284728017</v>
      </c>
      <c r="O11" s="9">
        <v>2257790916622</v>
      </c>
      <c r="Q11" s="28">
        <v>87493811395</v>
      </c>
      <c r="R11" s="28"/>
    </row>
    <row r="12" spans="1:18" ht="21.75" customHeight="1" x14ac:dyDescent="0.2">
      <c r="A12" s="8" t="s">
        <v>21</v>
      </c>
      <c r="C12" s="9">
        <v>8977359</v>
      </c>
      <c r="E12" s="9">
        <v>164592585710</v>
      </c>
      <c r="G12" s="9">
        <v>151254246023</v>
      </c>
      <c r="I12" s="9">
        <v>13338339687</v>
      </c>
      <c r="K12" s="9">
        <v>10940794</v>
      </c>
      <c r="M12" s="9">
        <v>192592365029</v>
      </c>
      <c r="O12" s="9">
        <v>179130416482</v>
      </c>
      <c r="Q12" s="28">
        <v>13461948547</v>
      </c>
      <c r="R12" s="28"/>
    </row>
    <row r="13" spans="1:18" ht="21.75" customHeight="1" x14ac:dyDescent="0.2">
      <c r="A13" s="8" t="s">
        <v>46</v>
      </c>
      <c r="C13" s="9">
        <v>237292</v>
      </c>
      <c r="E13" s="9">
        <v>25600940172</v>
      </c>
      <c r="G13" s="9">
        <v>25317917178</v>
      </c>
      <c r="I13" s="9">
        <v>283022994</v>
      </c>
      <c r="K13" s="9">
        <v>1373156</v>
      </c>
      <c r="M13" s="9">
        <v>141440505662</v>
      </c>
      <c r="O13" s="9">
        <v>137342290441</v>
      </c>
      <c r="Q13" s="28">
        <v>4098215221</v>
      </c>
      <c r="R13" s="28"/>
    </row>
    <row r="14" spans="1:18" ht="21.75" customHeight="1" x14ac:dyDescent="0.2">
      <c r="A14" s="8" t="s">
        <v>43</v>
      </c>
      <c r="C14" s="9">
        <v>56171</v>
      </c>
      <c r="E14" s="9">
        <v>1973794912</v>
      </c>
      <c r="G14" s="9">
        <v>1967008164</v>
      </c>
      <c r="I14" s="9">
        <v>6786748</v>
      </c>
      <c r="K14" s="9">
        <v>331787</v>
      </c>
      <c r="M14" s="9">
        <v>11373410644</v>
      </c>
      <c r="O14" s="9">
        <v>11046859819</v>
      </c>
      <c r="Q14" s="28">
        <v>326550825</v>
      </c>
      <c r="R14" s="28"/>
    </row>
    <row r="15" spans="1:18" ht="21.75" customHeight="1" x14ac:dyDescent="0.2">
      <c r="A15" s="11" t="s">
        <v>20</v>
      </c>
      <c r="C15" s="13">
        <v>13473242</v>
      </c>
      <c r="E15" s="13">
        <v>53038114920</v>
      </c>
      <c r="G15" s="13">
        <v>43853147832</v>
      </c>
      <c r="I15" s="13">
        <v>9184967088</v>
      </c>
      <c r="K15" s="13">
        <v>16175325</v>
      </c>
      <c r="M15" s="13">
        <v>64165080751</v>
      </c>
      <c r="O15" s="13">
        <v>52423787294</v>
      </c>
      <c r="Q15" s="30">
        <v>11741293457</v>
      </c>
      <c r="R15" s="30"/>
    </row>
    <row r="16" spans="1:18" ht="21.75" customHeight="1" x14ac:dyDescent="0.2">
      <c r="A16" s="15" t="s">
        <v>22</v>
      </c>
      <c r="C16" s="16">
        <v>70355875</v>
      </c>
      <c r="E16" s="16">
        <v>822311893310</v>
      </c>
      <c r="G16" s="16">
        <v>762991158630</v>
      </c>
      <c r="I16" s="16">
        <v>59320734680</v>
      </c>
      <c r="K16" s="16">
        <v>268528933</v>
      </c>
      <c r="M16" s="16">
        <v>3684443876113</v>
      </c>
      <c r="O16" s="16">
        <v>3451748486313</v>
      </c>
      <c r="Q16" s="33">
        <v>232695389800</v>
      </c>
      <c r="R16" s="33"/>
    </row>
  </sheetData>
  <mergeCells count="17">
    <mergeCell ref="Q13:R13"/>
    <mergeCell ref="Q14:R14"/>
    <mergeCell ref="Q15:R15"/>
    <mergeCell ref="Q16:R16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161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90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91</v>
      </c>
    </row>
    <row r="8" spans="1:25" ht="29.1" customHeight="1" x14ac:dyDescent="0.2">
      <c r="A8" s="2" t="s">
        <v>162</v>
      </c>
      <c r="C8" s="2" t="s">
        <v>163</v>
      </c>
      <c r="E8" s="19" t="s">
        <v>27</v>
      </c>
      <c r="F8" s="3"/>
      <c r="G8" s="19" t="s">
        <v>13</v>
      </c>
      <c r="H8" s="3"/>
      <c r="I8" s="19" t="s">
        <v>26</v>
      </c>
      <c r="J8" s="3"/>
      <c r="K8" s="19" t="s">
        <v>164</v>
      </c>
      <c r="L8" s="3"/>
      <c r="M8" s="19" t="s">
        <v>165</v>
      </c>
      <c r="N8" s="3"/>
      <c r="O8" s="19" t="s">
        <v>166</v>
      </c>
      <c r="P8" s="3"/>
      <c r="Q8" s="19" t="s">
        <v>167</v>
      </c>
      <c r="R8" s="3"/>
      <c r="S8" s="19" t="s">
        <v>168</v>
      </c>
      <c r="T8" s="3"/>
      <c r="U8" s="19" t="s">
        <v>169</v>
      </c>
      <c r="V8" s="3"/>
      <c r="W8" s="19" t="s">
        <v>170</v>
      </c>
      <c r="Y8" s="19" t="s">
        <v>170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85546875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15.5703125" customWidth="1"/>
    <col min="10" max="10" width="1.28515625" customWidth="1"/>
    <col min="11" max="11" width="10.85546875" bestFit="1" customWidth="1"/>
    <col min="12" max="12" width="1.28515625" customWidth="1"/>
    <col min="13" max="13" width="16.14062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171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74</v>
      </c>
      <c r="C6" s="23" t="s">
        <v>90</v>
      </c>
      <c r="D6" s="23"/>
      <c r="E6" s="23"/>
      <c r="F6" s="23"/>
      <c r="G6" s="23"/>
      <c r="H6" s="23"/>
      <c r="I6" s="23"/>
      <c r="K6" s="23" t="s">
        <v>91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15</v>
      </c>
      <c r="F7" s="3"/>
      <c r="G7" s="19" t="s">
        <v>159</v>
      </c>
      <c r="H7" s="3"/>
      <c r="I7" s="19" t="s">
        <v>172</v>
      </c>
      <c r="K7" s="19" t="s">
        <v>13</v>
      </c>
      <c r="L7" s="3"/>
      <c r="M7" s="19" t="s">
        <v>15</v>
      </c>
      <c r="N7" s="3"/>
      <c r="O7" s="19" t="s">
        <v>159</v>
      </c>
      <c r="P7" s="3"/>
      <c r="Q7" s="36" t="s">
        <v>172</v>
      </c>
      <c r="R7" s="36"/>
    </row>
    <row r="8" spans="1:18" ht="21.75" customHeight="1" x14ac:dyDescent="0.2">
      <c r="A8" s="5" t="s">
        <v>42</v>
      </c>
      <c r="C8" s="6">
        <v>2222284</v>
      </c>
      <c r="E8" s="6">
        <v>24160648258</v>
      </c>
      <c r="G8" s="6">
        <v>24539392842</v>
      </c>
      <c r="I8" s="6">
        <v>-378744583</v>
      </c>
      <c r="K8" s="6">
        <v>2222284</v>
      </c>
      <c r="M8" s="6">
        <v>24160648258</v>
      </c>
      <c r="O8" s="6">
        <v>23540127776</v>
      </c>
      <c r="Q8" s="26">
        <v>620520482</v>
      </c>
      <c r="R8" s="26"/>
    </row>
    <row r="9" spans="1:18" ht="21.75" customHeight="1" x14ac:dyDescent="0.2">
      <c r="A9" s="8" t="s">
        <v>45</v>
      </c>
      <c r="C9" s="9">
        <v>2194239</v>
      </c>
      <c r="E9" s="9">
        <v>65877472846</v>
      </c>
      <c r="G9" s="9">
        <v>65184157194</v>
      </c>
      <c r="I9" s="9">
        <v>693315652</v>
      </c>
      <c r="K9" s="9">
        <v>2194239</v>
      </c>
      <c r="M9" s="9">
        <v>65877472846</v>
      </c>
      <c r="O9" s="9">
        <v>65182280813</v>
      </c>
      <c r="Q9" s="28">
        <v>695192033</v>
      </c>
      <c r="R9" s="28"/>
    </row>
    <row r="10" spans="1:18" ht="21.75" customHeight="1" x14ac:dyDescent="0.2">
      <c r="A10" s="8" t="s">
        <v>99</v>
      </c>
      <c r="C10" s="9">
        <v>4165932</v>
      </c>
      <c r="E10" s="9">
        <v>175559064716</v>
      </c>
      <c r="G10" s="9">
        <v>164829322228</v>
      </c>
      <c r="I10" s="9">
        <v>10729742488</v>
      </c>
      <c r="K10" s="9">
        <v>4165932</v>
      </c>
      <c r="M10" s="9">
        <v>175559064716</v>
      </c>
      <c r="O10" s="9">
        <v>159997637408</v>
      </c>
      <c r="Q10" s="28">
        <v>15561427308</v>
      </c>
      <c r="R10" s="28"/>
    </row>
    <row r="11" spans="1:18" ht="21.75" customHeight="1" x14ac:dyDescent="0.2">
      <c r="A11" s="8" t="s">
        <v>46</v>
      </c>
      <c r="C11" s="9">
        <v>69533</v>
      </c>
      <c r="E11" s="9">
        <v>7557604728</v>
      </c>
      <c r="G11" s="9">
        <v>7436578510</v>
      </c>
      <c r="I11" s="9">
        <v>121026218</v>
      </c>
      <c r="K11" s="9">
        <v>69533</v>
      </c>
      <c r="M11" s="9">
        <v>7557604728</v>
      </c>
      <c r="O11" s="9">
        <v>7436578510</v>
      </c>
      <c r="Q11" s="28">
        <v>121026218</v>
      </c>
      <c r="R11" s="28"/>
    </row>
    <row r="12" spans="1:18" ht="21.75" customHeight="1" x14ac:dyDescent="0.2">
      <c r="A12" s="11" t="s">
        <v>21</v>
      </c>
      <c r="C12" s="13">
        <v>7938917</v>
      </c>
      <c r="E12" s="13">
        <v>176427327329</v>
      </c>
      <c r="G12" s="13">
        <v>133746621383</v>
      </c>
      <c r="I12" s="13">
        <v>42680705946</v>
      </c>
      <c r="K12" s="13">
        <v>7938917</v>
      </c>
      <c r="M12" s="13">
        <v>176427327329</v>
      </c>
      <c r="O12" s="13">
        <v>143836138318</v>
      </c>
      <c r="Q12" s="30">
        <v>32591189011</v>
      </c>
      <c r="R12" s="30"/>
    </row>
    <row r="13" spans="1:18" ht="21.75" customHeight="1" x14ac:dyDescent="0.2">
      <c r="A13" s="15" t="s">
        <v>22</v>
      </c>
      <c r="C13" s="16">
        <v>16590905</v>
      </c>
      <c r="E13" s="16">
        <v>449582117877</v>
      </c>
      <c r="G13" s="16">
        <v>395736072157</v>
      </c>
      <c r="I13" s="16">
        <v>53846045721</v>
      </c>
      <c r="K13" s="16">
        <v>16590905</v>
      </c>
      <c r="M13" s="16">
        <v>449582117877</v>
      </c>
      <c r="O13" s="16">
        <v>399992762825</v>
      </c>
      <c r="Q13" s="33">
        <v>49589355052</v>
      </c>
      <c r="R13" s="3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abbaspour</cp:lastModifiedBy>
  <dcterms:created xsi:type="dcterms:W3CDTF">2026-08-26T11:19:48Z</dcterms:created>
  <dcterms:modified xsi:type="dcterms:W3CDTF">2026-08-26T11:33:49Z</dcterms:modified>
</cp:coreProperties>
</file>