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حامی نوآفرین\14050431\"/>
    </mc:Choice>
  </mc:AlternateContent>
  <xr:revisionPtr revIDLastSave="0" documentId="13_ncr:1_{1A1BD0F5-DC4E-4F25-B25D-C915F18DD4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مشتقه'!$A$1:$AX$17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بانکی'!$A$1:$K$12</definedName>
    <definedName name="_xlnm.Print_Area" localSheetId="10">'درآمد سرمایه گذاری در اوراق به'!$A$1:$S$8</definedName>
    <definedName name="_xlnm.Print_Area" localSheetId="8">'درآمد سرمایه گذاری در سهام'!$A$1:$X$12</definedName>
    <definedName name="_xlnm.Print_Area" localSheetId="9">'درآمد سرمایه گذاری در صندوق'!$A$1:$X$14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20">'درآمد ناشی از تغییر قیمت اوراق'!$A$1:$S$15</definedName>
    <definedName name="_xlnm.Print_Area" localSheetId="18">'درآمد ناشی از فروش'!$A$1:$S$16</definedName>
    <definedName name="_xlnm.Print_Area" localSheetId="13">'سایر درآمدها'!$A$1:$G$11</definedName>
    <definedName name="_xlnm.Print_Area" localSheetId="6">سپرده!$A$1:$M$13</definedName>
    <definedName name="_xlnm.Print_Area" localSheetId="1">سهام!$A$1:$AC$12</definedName>
    <definedName name="_xlnm.Print_Area" localSheetId="16">'سود اوراق بهادار'!$A$1:$T$7</definedName>
    <definedName name="_xlnm.Print_Area" localSheetId="17">'سود سپرده بانکی'!$A$1:$N$11</definedName>
    <definedName name="_xlnm.Print_Area" localSheetId="0">'صورت وضعیت'!$A$1:$C$6</definedName>
    <definedName name="_xlnm.Print_Area" localSheetId="11">'مبالغ تخصیصی اوراق'!$A$1:$R$21</definedName>
    <definedName name="_xlnm.Print_Area" localSheetId="3">'واحدهای صندوق'!$A$1:$AB$14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3" l="1"/>
  <c r="J11" i="13"/>
  <c r="J8" i="13"/>
  <c r="J9" i="13"/>
  <c r="F10" i="13"/>
  <c r="F11" i="13"/>
  <c r="F8" i="13"/>
  <c r="F9" i="13"/>
  <c r="L13" i="7"/>
  <c r="J12" i="13" l="1"/>
  <c r="F12" i="13"/>
</calcChain>
</file>

<file path=xl/sharedStrings.xml><?xml version="1.0" encoding="utf-8"?>
<sst xmlns="http://schemas.openxmlformats.org/spreadsheetml/2006/main" count="448" uniqueCount="175">
  <si>
    <t>صندوق اختصاصی بازارگردانی حامی نوآفرین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</si>
  <si>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</si>
  <si>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</si>
  <si>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</si>
  <si>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</si>
  <si>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</si>
  <si>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</si>
  <si>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</si>
  <si>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</si>
  <si>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</si>
  <si>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</si>
  <si>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</si>
  <si>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</si>
  <si>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</si>
  <si>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</si>
  <si>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</si>
  <si>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</si>
  <si>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</si>
  <si>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</si>
  <si>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 کارآفرین‌</t>
  </si>
  <si>
    <t>لیزینگ کارآفرین</t>
  </si>
  <si>
    <t>ماداکتو استیل کرد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</si>
  <si>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</si>
  <si>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</si>
  <si>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</si>
  <si>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</si>
  <si>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</si>
  <si>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</si>
  <si>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</si>
  <si>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</si>
  <si>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</si>
  <si>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</si>
  <si>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</si>
  <si>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</si>
  <si>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</si>
  <si>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</si>
  <si>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</si>
  <si>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</si>
  <si>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</si>
  <si>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</si>
  <si>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</si>
  <si>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</si>
  <si>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کارآفرین-ثابت</t>
  </si>
  <si>
    <t>صندوق س. کارا -د</t>
  </si>
  <si>
    <t>ص.س.مدیریت ثروت ص.بازنشستگی-س</t>
  </si>
  <si>
    <t>صندوق س. با درآمد ثابت کیان</t>
  </si>
  <si>
    <t>صندوق س. لبخند فارابی-د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</si>
  <si>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</si>
  <si>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</si>
  <si>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</si>
  <si>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</si>
  <si>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</si>
  <si>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</si>
  <si>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</si>
  <si>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</si>
  <si>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</si>
  <si>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</si>
  <si>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</si>
  <si>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</si>
  <si>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</si>
  <si>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</si>
  <si>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</si>
  <si>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</si>
  <si>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</si>
  <si>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</si>
  <si>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</si>
  <si>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</si>
  <si>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</si>
  <si>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</si>
  <si>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</si>
  <si>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شرکت هیربد نیرو بانک MF.Component.BankName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</si>
  <si>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</si>
  <si>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</si>
  <si>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</si>
  <si>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</si>
  <si>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</si>
  <si>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</si>
  <si>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</si>
  <si>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</si>
  <si>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</si>
  <si>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</si>
  <si>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</si>
  <si>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</si>
  <si>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</si>
  <si>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</si>
  <si>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</si>
  <si>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</si>
  <si>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</si>
  <si>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</si>
  <si>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</si>
  <si>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</si>
  <si>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</si>
  <si>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</si>
  <si>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</si>
  <si>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</si>
  <si>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</si>
  <si>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</si>
  <si>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</si>
  <si>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</si>
  <si>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ص.س.مدیریت ثروت ص.بازنشستگی-س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</si>
  <si>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</si>
  <si>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</si>
  <si>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</si>
  <si>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</si>
  <si>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</si>
  <si>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</si>
  <si>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</si>
  <si>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</si>
  <si>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</si>
  <si>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</si>
  <si>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</si>
  <si>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</si>
  <si>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</si>
  <si>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</si>
  <si>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</si>
  <si>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</si>
  <si>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</si>
  <si>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</si>
  <si>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</si>
  <si>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</si>
  <si>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</si>
  <si>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</si>
  <si>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</si>
  <si>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</si>
  <si>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</si>
  <si>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</si>
  <si>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</si>
  <si>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</si>
  <si>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</si>
  <si>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</si>
  <si>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</si>
  <si>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</si>
  <si>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</si>
  <si>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شرکت هیربد نیرو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</si>
  <si>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</si>
  <si>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</si>
  <si>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</si>
  <si>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</si>
  <si>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</si>
  <si>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</si>
  <si>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</si>
  <si>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</si>
  <si>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</si>
  <si>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</si>
  <si>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</si>
  <si>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</si>
  <si>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</si>
  <si>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</si>
  <si>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</si>
  <si>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</si>
  <si>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</si>
  <si>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</si>
  <si>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</si>
  <si>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</si>
  <si>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</si>
  <si>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</si>
  <si>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</si>
  <si>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</si>
  <si>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</si>
  <si>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</si>
  <si>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</si>
  <si>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</si>
  <si>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</si>
  <si>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</si>
  <si>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</si>
  <si>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</si>
  <si>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</si>
  <si>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</si>
  <si>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</si>
  <si>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</si>
  <si>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</si>
  <si>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</si>
  <si>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سپرده بانک گردشگری میدان هروی</t>
  </si>
  <si>
    <t>سپرده بانک ملت آذرنوش</t>
  </si>
  <si>
    <t>سپرده بانک شهر میدان مشاهیر استان سمنان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</si>
</sst>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10" fontId="5" fillId="0" borderId="5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4524375</xdr:colOff>
      <xdr:row>3</xdr:row>
      <xdr:rowOff>19050</xdr:rowOff>
    </xdr:from>
    <xdr:to>
      <xdr:col>2</xdr:col>
      <xdr:colOff>648258</xdr:colOff>
      <xdr:row>11</xdr:row>
      <xdr:rowOff>10085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06A911-F319-4DC9-8DEB-2E8E5FAAC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314742" y="933450"/>
          <a:ext cx="4001058" cy="4010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20" sqref="A20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4"/>
  <sheetViews>
    <sheetView rightToLeft="1" workbookViewId="0">
      <selection activeCell="S4" sqref="S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7109375" bestFit="1" customWidth="1"/>
    <col min="9" max="9" width="1.28515625" customWidth="1"/>
    <col min="10" max="10" width="1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.5703125" bestFit="1" customWidth="1"/>
    <col min="18" max="18" width="1.28515625" customWidth="1"/>
    <col min="19" max="19" width="15" bestFit="1" customWidth="1"/>
    <col min="20" max="20" width="1.28515625" customWidth="1"/>
    <col min="21" max="21" width="1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71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96</v>
      </c>
      <c r="B5" s="22" t="s">
        <v>97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90</v>
      </c>
      <c r="E6" s="23"/>
      <c r="F6" s="23"/>
      <c r="G6" s="23"/>
      <c r="H6" s="23"/>
      <c r="I6" s="23"/>
      <c r="J6" s="23"/>
      <c r="K6" s="23"/>
      <c r="L6" s="23"/>
      <c r="N6" s="23" t="s">
        <v>91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22</v>
      </c>
      <c r="K7" s="24"/>
      <c r="L7" s="24"/>
      <c r="N7" s="3"/>
      <c r="O7" s="3"/>
      <c r="P7" s="3"/>
      <c r="Q7" s="3"/>
      <c r="R7" s="3"/>
      <c r="S7" s="3"/>
      <c r="T7" s="3"/>
      <c r="U7" s="24" t="s">
        <v>22</v>
      </c>
      <c r="V7" s="24"/>
      <c r="W7" s="24"/>
    </row>
    <row r="8" spans="1:23" ht="14.45" customHeight="1" x14ac:dyDescent="0.2">
      <c r="A8" s="23" t="s">
        <v>39</v>
      </c>
      <c r="B8" s="23"/>
      <c r="D8" s="2" t="s">
        <v>98</v>
      </c>
      <c r="F8" s="2" t="s">
        <v>94</v>
      </c>
      <c r="H8" s="2" t="s">
        <v>95</v>
      </c>
      <c r="J8" s="4" t="s">
        <v>67</v>
      </c>
      <c r="K8" s="3"/>
      <c r="L8" s="4" t="s">
        <v>76</v>
      </c>
      <c r="N8" s="2" t="s">
        <v>98</v>
      </c>
      <c r="P8" s="23" t="s">
        <v>94</v>
      </c>
      <c r="Q8" s="23"/>
      <c r="S8" s="2" t="s">
        <v>95</v>
      </c>
      <c r="U8" s="4" t="s">
        <v>67</v>
      </c>
      <c r="V8" s="3"/>
      <c r="W8" s="4" t="s">
        <v>76</v>
      </c>
    </row>
    <row r="9" spans="1:23" ht="21.75" customHeight="1" x14ac:dyDescent="0.2">
      <c r="A9" s="25" t="s">
        <v>46</v>
      </c>
      <c r="B9" s="25"/>
      <c r="D9" s="6">
        <v>0</v>
      </c>
      <c r="F9" s="6">
        <v>-49843388</v>
      </c>
      <c r="H9" s="6">
        <v>618681749</v>
      </c>
      <c r="J9" s="6">
        <v>568838361</v>
      </c>
      <c r="L9" s="7">
        <v>-9.09</v>
      </c>
      <c r="N9" s="6">
        <v>0</v>
      </c>
      <c r="P9" s="26">
        <v>1876381</v>
      </c>
      <c r="Q9" s="26"/>
      <c r="S9" s="6">
        <v>625265652</v>
      </c>
      <c r="U9" s="6">
        <v>627142033</v>
      </c>
      <c r="W9" s="7">
        <v>0.33</v>
      </c>
    </row>
    <row r="10" spans="1:23" ht="21.75" customHeight="1" x14ac:dyDescent="0.2">
      <c r="A10" s="27" t="s">
        <v>42</v>
      </c>
      <c r="B10" s="27"/>
      <c r="D10" s="9">
        <v>0</v>
      </c>
      <c r="F10" s="9">
        <v>683016792</v>
      </c>
      <c r="H10" s="9">
        <v>962485511</v>
      </c>
      <c r="J10" s="9">
        <v>1645502303</v>
      </c>
      <c r="L10" s="10">
        <v>-26.31</v>
      </c>
      <c r="N10" s="9">
        <v>508220835</v>
      </c>
      <c r="P10" s="28">
        <v>999265066</v>
      </c>
      <c r="Q10" s="28"/>
      <c r="S10" s="9">
        <v>1062854390</v>
      </c>
      <c r="U10" s="9">
        <v>2570340291</v>
      </c>
      <c r="W10" s="10">
        <v>1.34</v>
      </c>
    </row>
    <row r="11" spans="1:23" ht="21.75" customHeight="1" x14ac:dyDescent="0.2">
      <c r="A11" s="27" t="s">
        <v>99</v>
      </c>
      <c r="B11" s="27"/>
      <c r="D11" s="9">
        <v>0</v>
      </c>
      <c r="F11" s="9">
        <v>5674365818</v>
      </c>
      <c r="H11" s="9">
        <v>3028368047</v>
      </c>
      <c r="J11" s="9">
        <v>8702733865</v>
      </c>
      <c r="L11" s="10">
        <v>-139.12</v>
      </c>
      <c r="N11" s="9">
        <v>0</v>
      </c>
      <c r="P11" s="28">
        <v>4831684820</v>
      </c>
      <c r="Q11" s="28"/>
      <c r="S11" s="9">
        <v>66266637396</v>
      </c>
      <c r="U11" s="9">
        <v>71098322216</v>
      </c>
      <c r="W11" s="10">
        <v>37.07</v>
      </c>
    </row>
    <row r="12" spans="1:23" ht="21.75" customHeight="1" x14ac:dyDescent="0.2">
      <c r="A12" s="27" t="s">
        <v>45</v>
      </c>
      <c r="B12" s="27"/>
      <c r="D12" s="9">
        <v>0</v>
      </c>
      <c r="F12" s="9">
        <v>0</v>
      </c>
      <c r="H12" s="9">
        <v>721330383</v>
      </c>
      <c r="J12" s="9">
        <v>721330383</v>
      </c>
      <c r="L12" s="10">
        <v>-11.53</v>
      </c>
      <c r="N12" s="9">
        <v>0</v>
      </c>
      <c r="P12" s="28">
        <v>0</v>
      </c>
      <c r="Q12" s="28"/>
      <c r="S12" s="9">
        <v>3815192227</v>
      </c>
      <c r="U12" s="9">
        <v>3815192227</v>
      </c>
      <c r="W12" s="10">
        <v>1.99</v>
      </c>
    </row>
    <row r="13" spans="1:23" ht="21.75" customHeight="1" x14ac:dyDescent="0.2">
      <c r="A13" s="29" t="s">
        <v>43</v>
      </c>
      <c r="B13" s="29"/>
      <c r="D13" s="13">
        <v>0</v>
      </c>
      <c r="F13" s="13">
        <v>-48651289</v>
      </c>
      <c r="H13" s="13">
        <v>125446590</v>
      </c>
      <c r="J13" s="13">
        <v>76795301</v>
      </c>
      <c r="L13" s="14">
        <v>-1.23</v>
      </c>
      <c r="N13" s="13">
        <v>0</v>
      </c>
      <c r="P13" s="28">
        <v>4259959</v>
      </c>
      <c r="Q13" s="30"/>
      <c r="S13" s="13">
        <v>319764077</v>
      </c>
      <c r="U13" s="13">
        <v>324024036</v>
      </c>
      <c r="W13" s="14">
        <v>0.17</v>
      </c>
    </row>
    <row r="14" spans="1:23" ht="21.75" customHeight="1" x14ac:dyDescent="0.2">
      <c r="A14" s="31" t="s">
        <v>22</v>
      </c>
      <c r="B14" s="31"/>
      <c r="D14" s="16">
        <v>0</v>
      </c>
      <c r="F14" s="16">
        <v>6258887933</v>
      </c>
      <c r="H14" s="16">
        <v>5456312280</v>
      </c>
      <c r="J14" s="16">
        <v>11715200213</v>
      </c>
      <c r="L14" s="17">
        <v>-187.28</v>
      </c>
      <c r="N14" s="16">
        <v>508220835</v>
      </c>
      <c r="Q14" s="16">
        <v>5837086226</v>
      </c>
      <c r="S14" s="16">
        <v>72089713742</v>
      </c>
      <c r="U14" s="16">
        <v>78435020803</v>
      </c>
      <c r="W14" s="17">
        <v>40.9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71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100</v>
      </c>
      <c r="B5" s="22" t="s">
        <v>101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90</v>
      </c>
      <c r="E6" s="23"/>
      <c r="F6" s="23"/>
      <c r="G6" s="23"/>
      <c r="H6" s="23"/>
      <c r="I6" s="23"/>
      <c r="J6" s="23"/>
      <c r="L6" s="23" t="s">
        <v>91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102</v>
      </c>
      <c r="B8" s="23"/>
      <c r="D8" s="2" t="s">
        <v>103</v>
      </c>
      <c r="F8" s="2" t="s">
        <v>94</v>
      </c>
      <c r="H8" s="2" t="s">
        <v>95</v>
      </c>
      <c r="J8" s="2" t="s">
        <v>22</v>
      </c>
      <c r="L8" s="2" t="s">
        <v>103</v>
      </c>
      <c r="N8" s="2" t="s">
        <v>94</v>
      </c>
      <c r="P8" s="2" t="s">
        <v>95</v>
      </c>
      <c r="R8" s="2" t="s">
        <v>22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1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71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104</v>
      </c>
      <c r="B5" s="22" t="s">
        <v>105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4" t="s">
        <v>106</v>
      </c>
      <c r="Q6" s="34" t="s">
        <v>107</v>
      </c>
    </row>
    <row r="7" spans="1:17" ht="14.45" customHeight="1" x14ac:dyDescent="0.2">
      <c r="A7" s="23" t="s">
        <v>108</v>
      </c>
      <c r="B7" s="23"/>
      <c r="D7" s="2" t="s">
        <v>109</v>
      </c>
      <c r="F7" s="2" t="s">
        <v>110</v>
      </c>
      <c r="H7" s="2" t="s">
        <v>33</v>
      </c>
      <c r="J7" s="23" t="s">
        <v>111</v>
      </c>
      <c r="K7" s="23"/>
      <c r="M7" s="34"/>
      <c r="O7" s="2" t="s">
        <v>112</v>
      </c>
      <c r="Q7" s="34"/>
    </row>
    <row r="8" spans="1:17" ht="14.45" customHeight="1" x14ac:dyDescent="0.2">
      <c r="A8" s="24" t="s">
        <v>113</v>
      </c>
      <c r="B8" s="35"/>
      <c r="D8" s="24" t="s">
        <v>114</v>
      </c>
      <c r="F8" s="4" t="s">
        <v>115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116</v>
      </c>
    </row>
    <row r="10" spans="1:17" ht="14.45" customHeight="1" x14ac:dyDescent="0.2">
      <c r="A10" s="24" t="s">
        <v>113</v>
      </c>
      <c r="B10" s="35"/>
      <c r="D10" s="24" t="s">
        <v>117</v>
      </c>
      <c r="F10" s="4" t="s">
        <v>115</v>
      </c>
    </row>
    <row r="11" spans="1:17" ht="14.45" customHeight="1" x14ac:dyDescent="0.2">
      <c r="A11" s="23"/>
      <c r="B11" s="23"/>
      <c r="D11" s="23"/>
      <c r="F11" s="4" t="s">
        <v>118</v>
      </c>
    </row>
    <row r="12" spans="1:17" ht="65.45" customHeight="1" x14ac:dyDescent="0.2">
      <c r="A12" s="36" t="s">
        <v>119</v>
      </c>
      <c r="B12" s="36"/>
      <c r="D12" s="19" t="s">
        <v>120</v>
      </c>
      <c r="F12" s="4" t="s">
        <v>121</v>
      </c>
    </row>
    <row r="13" spans="1:17" ht="14.45" customHeight="1" x14ac:dyDescent="0.2">
      <c r="A13" s="36" t="s">
        <v>122</v>
      </c>
      <c r="B13" s="37"/>
      <c r="D13" s="36" t="s">
        <v>122</v>
      </c>
      <c r="F13" s="4" t="s">
        <v>123</v>
      </c>
    </row>
    <row r="14" spans="1:17" ht="14.45" customHeight="1" x14ac:dyDescent="0.2">
      <c r="A14" s="38"/>
      <c r="B14" s="38"/>
      <c r="D14" s="38"/>
      <c r="F14" s="4" t="s">
        <v>124</v>
      </c>
    </row>
    <row r="15" spans="1:17" ht="14.45" customHeight="1" x14ac:dyDescent="0.2">
      <c r="A15" s="38"/>
      <c r="B15" s="38"/>
      <c r="D15" s="38"/>
      <c r="F15" s="4" t="s">
        <v>125</v>
      </c>
    </row>
    <row r="16" spans="1:17" ht="14.45" customHeight="1" x14ac:dyDescent="0.2">
      <c r="A16" s="34"/>
      <c r="B16" s="34"/>
      <c r="D16" s="34"/>
      <c r="F16" s="4" t="s">
        <v>126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127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12"/>
  <sheetViews>
    <sheetView rightToLeft="1" workbookViewId="0">
      <selection activeCell="A12" sqref="A12:B12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7" max="17" width="18.57031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7" ht="21.75" customHeight="1" x14ac:dyDescent="0.2">
      <c r="A2" s="20" t="s">
        <v>71</v>
      </c>
      <c r="B2" s="20"/>
      <c r="C2" s="20"/>
      <c r="D2" s="20"/>
      <c r="E2" s="20"/>
      <c r="F2" s="20"/>
      <c r="G2" s="20"/>
      <c r="H2" s="20"/>
      <c r="I2" s="20"/>
      <c r="J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7" ht="14.45" customHeight="1" x14ac:dyDescent="0.2"/>
    <row r="5" spans="1:17" ht="14.45" customHeight="1" x14ac:dyDescent="0.2">
      <c r="A5" s="1" t="s">
        <v>128</v>
      </c>
      <c r="B5" s="22" t="s">
        <v>129</v>
      </c>
      <c r="C5" s="22"/>
      <c r="D5" s="22"/>
      <c r="E5" s="22"/>
      <c r="F5" s="22"/>
      <c r="G5" s="22"/>
      <c r="H5" s="22"/>
      <c r="I5" s="22"/>
      <c r="J5" s="22"/>
    </row>
    <row r="6" spans="1:17" ht="14.45" customHeight="1" x14ac:dyDescent="0.2">
      <c r="D6" s="23" t="s">
        <v>90</v>
      </c>
      <c r="E6" s="23"/>
      <c r="F6" s="23"/>
      <c r="H6" s="23" t="s">
        <v>91</v>
      </c>
      <c r="I6" s="23"/>
      <c r="J6" s="23"/>
    </row>
    <row r="7" spans="1:17" ht="36.4" customHeight="1" x14ac:dyDescent="0.2">
      <c r="A7" s="23" t="s">
        <v>130</v>
      </c>
      <c r="B7" s="23"/>
      <c r="D7" s="19" t="s">
        <v>131</v>
      </c>
      <c r="E7" s="3"/>
      <c r="F7" s="19" t="s">
        <v>132</v>
      </c>
      <c r="H7" s="19" t="s">
        <v>131</v>
      </c>
      <c r="I7" s="3"/>
      <c r="J7" s="19" t="s">
        <v>132</v>
      </c>
    </row>
    <row r="8" spans="1:17" ht="21.75" customHeight="1" x14ac:dyDescent="0.2">
      <c r="A8" s="25" t="s">
        <v>133</v>
      </c>
      <c r="B8" s="25"/>
      <c r="D8" s="6">
        <v>4034246566</v>
      </c>
      <c r="F8" s="10">
        <f>D8/$D$12*100</f>
        <v>91.912820118439626</v>
      </c>
      <c r="H8" s="6">
        <v>16136986282</v>
      </c>
      <c r="J8" s="10">
        <f>H8/$H$12*100</f>
        <v>92.667149938084464</v>
      </c>
    </row>
    <row r="9" spans="1:17" ht="21.75" customHeight="1" x14ac:dyDescent="0.2">
      <c r="A9" s="27" t="s">
        <v>172</v>
      </c>
      <c r="B9" s="27"/>
      <c r="D9" s="9">
        <v>344709371</v>
      </c>
      <c r="F9" s="10">
        <f>D9/$D$12*100</f>
        <v>7.853563209766258</v>
      </c>
      <c r="H9" s="9">
        <v>1265149458</v>
      </c>
      <c r="J9" s="10">
        <f>H9/$H$12*100</f>
        <v>7.2651604500243741</v>
      </c>
    </row>
    <row r="10" spans="1:17" ht="21.75" customHeight="1" x14ac:dyDescent="0.2">
      <c r="A10" s="27" t="s">
        <v>173</v>
      </c>
      <c r="B10" s="27"/>
      <c r="D10" s="9">
        <v>10196535</v>
      </c>
      <c r="F10" s="10">
        <f>D10/$D$12*100</f>
        <v>0.23230912438146045</v>
      </c>
      <c r="H10" s="9">
        <v>10619044</v>
      </c>
      <c r="J10" s="10">
        <f>H10/$H$12*100</f>
        <v>6.0980193287067455E-2</v>
      </c>
      <c r="Q10" s="43"/>
    </row>
    <row r="11" spans="1:17" ht="21.75" customHeight="1" x14ac:dyDescent="0.2">
      <c r="A11" s="27" t="s">
        <v>174</v>
      </c>
      <c r="B11" s="27"/>
      <c r="D11" s="9">
        <v>57391</v>
      </c>
      <c r="F11" s="10">
        <f>D11/$D$12*100</f>
        <v>1.3075474126628699E-3</v>
      </c>
      <c r="H11" s="9">
        <v>1168373</v>
      </c>
      <c r="J11" s="10">
        <f>H11/$H$12*100</f>
        <v>6.7094186041032388E-3</v>
      </c>
    </row>
    <row r="12" spans="1:17" ht="21.75" customHeight="1" thickBot="1" x14ac:dyDescent="0.25">
      <c r="A12" s="31" t="s">
        <v>22</v>
      </c>
      <c r="B12" s="31"/>
      <c r="D12" s="16">
        <v>4389209863</v>
      </c>
      <c r="F12" s="16">
        <f>SUM(F8:F11)</f>
        <v>100.00000000000001</v>
      </c>
      <c r="H12" s="16">
        <v>17413923157</v>
      </c>
      <c r="J12" s="16">
        <f>SUM(J8:J11)</f>
        <v>100</v>
      </c>
    </row>
  </sheetData>
  <mergeCells count="12">
    <mergeCell ref="A12:B12"/>
    <mergeCell ref="A11:B11"/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71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134</v>
      </c>
      <c r="B5" s="22" t="s">
        <v>86</v>
      </c>
      <c r="C5" s="22"/>
      <c r="D5" s="22"/>
      <c r="E5" s="22"/>
      <c r="F5" s="22"/>
    </row>
    <row r="6" spans="1:6" ht="14.45" customHeight="1" x14ac:dyDescent="0.2">
      <c r="D6" s="2" t="s">
        <v>90</v>
      </c>
      <c r="F6" s="2" t="s">
        <v>9</v>
      </c>
    </row>
    <row r="7" spans="1:6" ht="14.45" customHeight="1" x14ac:dyDescent="0.2">
      <c r="A7" s="23" t="s">
        <v>86</v>
      </c>
      <c r="B7" s="23"/>
      <c r="D7" s="4" t="s">
        <v>67</v>
      </c>
      <c r="F7" s="4" t="s">
        <v>67</v>
      </c>
    </row>
    <row r="8" spans="1:6" ht="21.75" customHeight="1" x14ac:dyDescent="0.2">
      <c r="A8" s="25" t="s">
        <v>86</v>
      </c>
      <c r="B8" s="25"/>
      <c r="D8" s="6">
        <v>0</v>
      </c>
      <c r="F8" s="6">
        <v>0</v>
      </c>
    </row>
    <row r="9" spans="1:6" ht="21.75" customHeight="1" x14ac:dyDescent="0.2">
      <c r="A9" s="27" t="s">
        <v>135</v>
      </c>
      <c r="B9" s="27"/>
      <c r="D9" s="9">
        <v>0</v>
      </c>
      <c r="F9" s="9">
        <v>488907</v>
      </c>
    </row>
    <row r="10" spans="1:6" ht="21.75" customHeight="1" x14ac:dyDescent="0.2">
      <c r="A10" s="29" t="s">
        <v>136</v>
      </c>
      <c r="B10" s="29"/>
      <c r="D10" s="13">
        <v>5845887</v>
      </c>
      <c r="F10" s="13">
        <v>93864684</v>
      </c>
    </row>
    <row r="11" spans="1:6" ht="21.75" customHeight="1" x14ac:dyDescent="0.2">
      <c r="A11" s="31" t="s">
        <v>22</v>
      </c>
      <c r="B11" s="31"/>
      <c r="D11" s="16">
        <v>5845887</v>
      </c>
      <c r="F11" s="16">
        <v>94353591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2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71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93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24</v>
      </c>
      <c r="C6" s="23" t="s">
        <v>137</v>
      </c>
      <c r="D6" s="23"/>
      <c r="E6" s="23"/>
      <c r="F6" s="23"/>
      <c r="G6" s="23"/>
      <c r="I6" s="23" t="s">
        <v>90</v>
      </c>
      <c r="J6" s="23"/>
      <c r="K6" s="23"/>
      <c r="L6" s="23"/>
      <c r="M6" s="23"/>
      <c r="O6" s="23" t="s">
        <v>91</v>
      </c>
      <c r="P6" s="23"/>
      <c r="Q6" s="23"/>
      <c r="R6" s="23"/>
      <c r="S6" s="23"/>
    </row>
    <row r="7" spans="1:19" ht="39" customHeight="1" x14ac:dyDescent="0.2">
      <c r="A7" s="23"/>
      <c r="C7" s="19" t="s">
        <v>138</v>
      </c>
      <c r="D7" s="3"/>
      <c r="E7" s="19" t="s">
        <v>139</v>
      </c>
      <c r="F7" s="3"/>
      <c r="G7" s="19" t="s">
        <v>140</v>
      </c>
      <c r="I7" s="19" t="s">
        <v>141</v>
      </c>
      <c r="J7" s="3"/>
      <c r="K7" s="19" t="s">
        <v>142</v>
      </c>
      <c r="L7" s="3"/>
      <c r="M7" s="19" t="s">
        <v>143</v>
      </c>
      <c r="O7" s="19" t="s">
        <v>141</v>
      </c>
      <c r="P7" s="3"/>
      <c r="Q7" s="19" t="s">
        <v>142</v>
      </c>
      <c r="R7" s="3"/>
      <c r="S7" s="19" t="s">
        <v>143</v>
      </c>
    </row>
    <row r="8" spans="1:19" ht="21.75" customHeight="1" x14ac:dyDescent="0.2">
      <c r="A8" s="5" t="s">
        <v>21</v>
      </c>
      <c r="C8" s="5" t="s">
        <v>9</v>
      </c>
      <c r="E8" s="6">
        <v>6896276</v>
      </c>
      <c r="G8" s="6">
        <v>66</v>
      </c>
      <c r="I8" s="6">
        <v>455154216</v>
      </c>
      <c r="K8" s="6">
        <v>33768575</v>
      </c>
      <c r="M8" s="6">
        <v>421385641</v>
      </c>
      <c r="O8" s="6">
        <v>455154216</v>
      </c>
      <c r="Q8" s="6">
        <v>33768575</v>
      </c>
      <c r="S8" s="6">
        <v>421385641</v>
      </c>
    </row>
    <row r="9" spans="1:19" ht="21.75" customHeight="1" x14ac:dyDescent="0.2">
      <c r="A9" s="11" t="s">
        <v>20</v>
      </c>
      <c r="C9" s="11" t="s">
        <v>144</v>
      </c>
      <c r="E9" s="13">
        <v>12993433</v>
      </c>
      <c r="G9" s="13">
        <v>225</v>
      </c>
      <c r="I9" s="13">
        <v>0</v>
      </c>
      <c r="K9" s="13">
        <v>0</v>
      </c>
      <c r="M9" s="13">
        <v>0</v>
      </c>
      <c r="O9" s="13">
        <v>2923522425</v>
      </c>
      <c r="Q9" s="13">
        <v>208291674</v>
      </c>
      <c r="S9" s="13">
        <v>2715230751</v>
      </c>
    </row>
    <row r="10" spans="1:19" ht="21.75" customHeight="1" x14ac:dyDescent="0.2">
      <c r="A10" s="15" t="s">
        <v>22</v>
      </c>
      <c r="C10" s="16"/>
      <c r="E10" s="16"/>
      <c r="G10" s="16"/>
      <c r="I10" s="16">
        <v>455154216</v>
      </c>
      <c r="K10" s="16">
        <v>33768575</v>
      </c>
      <c r="M10" s="16">
        <v>421385641</v>
      </c>
      <c r="O10" s="16">
        <v>3378676641</v>
      </c>
      <c r="Q10" s="16">
        <v>242060249</v>
      </c>
      <c r="S10" s="16">
        <v>3136616392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71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98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90</v>
      </c>
      <c r="K6" s="2" t="s">
        <v>91</v>
      </c>
    </row>
    <row r="7" spans="1:11" ht="29.1" customHeight="1" x14ac:dyDescent="0.2">
      <c r="A7" s="2" t="s">
        <v>145</v>
      </c>
      <c r="C7" s="18" t="s">
        <v>146</v>
      </c>
      <c r="E7" s="18" t="s">
        <v>147</v>
      </c>
      <c r="G7" s="18" t="s">
        <v>148</v>
      </c>
      <c r="I7" s="19" t="s">
        <v>149</v>
      </c>
      <c r="K7" s="19" t="s">
        <v>149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71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150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74</v>
      </c>
      <c r="I6" s="23" t="s">
        <v>90</v>
      </c>
      <c r="J6" s="23"/>
      <c r="K6" s="23"/>
      <c r="L6" s="23"/>
      <c r="M6" s="23"/>
      <c r="O6" s="23" t="s">
        <v>91</v>
      </c>
      <c r="P6" s="23"/>
      <c r="Q6" s="23"/>
      <c r="R6" s="23"/>
      <c r="S6" s="23"/>
    </row>
    <row r="7" spans="1:19" ht="29.1" customHeight="1" x14ac:dyDescent="0.2">
      <c r="A7" s="23"/>
      <c r="C7" s="18" t="s">
        <v>151</v>
      </c>
      <c r="E7" s="18" t="s">
        <v>54</v>
      </c>
      <c r="G7" s="18" t="s">
        <v>152</v>
      </c>
      <c r="I7" s="19" t="s">
        <v>153</v>
      </c>
      <c r="J7" s="3"/>
      <c r="K7" s="19" t="s">
        <v>142</v>
      </c>
      <c r="L7" s="3"/>
      <c r="M7" s="19" t="s">
        <v>154</v>
      </c>
      <c r="O7" s="19" t="s">
        <v>153</v>
      </c>
      <c r="P7" s="3"/>
      <c r="Q7" s="19" t="s">
        <v>142</v>
      </c>
      <c r="R7" s="3"/>
      <c r="S7" s="19" t="s">
        <v>154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1"/>
  <sheetViews>
    <sheetView rightToLeft="1" workbookViewId="0">
      <selection activeCell="A11" sqref="A1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  <col min="19" max="19" width="21.140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9" ht="21.75" customHeight="1" x14ac:dyDescent="0.2">
      <c r="A2" s="20" t="s">
        <v>71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9" ht="14.45" customHeight="1" x14ac:dyDescent="0.2"/>
    <row r="5" spans="1:19" ht="14.45" customHeight="1" x14ac:dyDescent="0.2">
      <c r="A5" s="22" t="s">
        <v>155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9" ht="14.45" customHeight="1" x14ac:dyDescent="0.2">
      <c r="A6" s="23" t="s">
        <v>74</v>
      </c>
      <c r="C6" s="23" t="s">
        <v>90</v>
      </c>
      <c r="D6" s="23"/>
      <c r="E6" s="23"/>
      <c r="F6" s="23"/>
      <c r="G6" s="23"/>
      <c r="I6" s="23" t="s">
        <v>91</v>
      </c>
      <c r="J6" s="23"/>
      <c r="K6" s="23"/>
      <c r="L6" s="23"/>
      <c r="M6" s="23"/>
    </row>
    <row r="7" spans="1:19" ht="29.1" customHeight="1" x14ac:dyDescent="0.2">
      <c r="A7" s="23"/>
      <c r="C7" s="19" t="s">
        <v>153</v>
      </c>
      <c r="D7" s="3"/>
      <c r="E7" s="19" t="s">
        <v>142</v>
      </c>
      <c r="F7" s="3"/>
      <c r="G7" s="19" t="s">
        <v>154</v>
      </c>
      <c r="I7" s="19" t="s">
        <v>153</v>
      </c>
      <c r="J7" s="3"/>
      <c r="K7" s="19" t="s">
        <v>142</v>
      </c>
      <c r="L7" s="3"/>
      <c r="M7" s="19" t="s">
        <v>154</v>
      </c>
    </row>
    <row r="8" spans="1:19" ht="21.75" customHeight="1" x14ac:dyDescent="0.2">
      <c r="A8" s="5" t="s">
        <v>172</v>
      </c>
      <c r="C8" s="6">
        <v>344709371</v>
      </c>
      <c r="E8" s="6">
        <v>0</v>
      </c>
      <c r="G8" s="6">
        <v>344709371</v>
      </c>
      <c r="I8" s="6">
        <v>1265149458</v>
      </c>
      <c r="K8" s="6">
        <v>2265192</v>
      </c>
      <c r="M8" s="6">
        <v>1262884266</v>
      </c>
    </row>
    <row r="9" spans="1:19" ht="21.75" customHeight="1" x14ac:dyDescent="0.2">
      <c r="A9" s="8" t="s">
        <v>173</v>
      </c>
      <c r="C9" s="9">
        <v>10196535</v>
      </c>
      <c r="E9" s="9">
        <v>0</v>
      </c>
      <c r="G9" s="9">
        <v>10196535</v>
      </c>
      <c r="I9" s="9">
        <v>10619044</v>
      </c>
      <c r="K9" s="9">
        <v>0</v>
      </c>
      <c r="M9" s="9">
        <v>10619044</v>
      </c>
      <c r="S9" s="43"/>
    </row>
    <row r="10" spans="1:19" ht="21.75" customHeight="1" x14ac:dyDescent="0.2">
      <c r="A10" s="8" t="s">
        <v>174</v>
      </c>
      <c r="C10" s="9">
        <v>57391</v>
      </c>
      <c r="E10" s="9">
        <v>0</v>
      </c>
      <c r="G10" s="9">
        <v>57391</v>
      </c>
      <c r="I10" s="9">
        <v>1168373</v>
      </c>
      <c r="K10" s="9">
        <v>0</v>
      </c>
      <c r="M10" s="9">
        <v>1168373</v>
      </c>
    </row>
    <row r="11" spans="1:19" ht="21.75" customHeight="1" thickBot="1" x14ac:dyDescent="0.25">
      <c r="A11" s="15" t="s">
        <v>22</v>
      </c>
      <c r="C11" s="16">
        <v>354963297</v>
      </c>
      <c r="E11" s="16">
        <v>0</v>
      </c>
      <c r="G11" s="16">
        <v>354963297</v>
      </c>
      <c r="I11" s="16">
        <v>1276936875</v>
      </c>
      <c r="K11" s="16">
        <v>2265192</v>
      </c>
      <c r="M11" s="16">
        <v>1274671683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6"/>
  <sheetViews>
    <sheetView rightToLeft="1" workbookViewId="0">
      <selection activeCell="A8" sqref="A8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5.85546875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71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156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74</v>
      </c>
      <c r="C6" s="23" t="s">
        <v>90</v>
      </c>
      <c r="D6" s="23"/>
      <c r="E6" s="23"/>
      <c r="F6" s="23"/>
      <c r="G6" s="23"/>
      <c r="H6" s="23"/>
      <c r="I6" s="23"/>
      <c r="K6" s="23" t="s">
        <v>91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157</v>
      </c>
      <c r="F7" s="3"/>
      <c r="G7" s="19" t="s">
        <v>158</v>
      </c>
      <c r="H7" s="3"/>
      <c r="I7" s="19" t="s">
        <v>159</v>
      </c>
      <c r="K7" s="19" t="s">
        <v>13</v>
      </c>
      <c r="L7" s="3"/>
      <c r="M7" s="19" t="s">
        <v>157</v>
      </c>
      <c r="N7" s="3"/>
      <c r="O7" s="19" t="s">
        <v>158</v>
      </c>
      <c r="P7" s="3"/>
      <c r="Q7" s="36" t="s">
        <v>159</v>
      </c>
      <c r="R7" s="36"/>
    </row>
    <row r="8" spans="1:18" ht="21.75" customHeight="1" x14ac:dyDescent="0.2">
      <c r="A8" s="5" t="s">
        <v>46</v>
      </c>
      <c r="C8" s="6">
        <v>1196327</v>
      </c>
      <c r="E8" s="6">
        <v>34702567135</v>
      </c>
      <c r="G8" s="6">
        <v>34083885386</v>
      </c>
      <c r="I8" s="6">
        <v>618681749</v>
      </c>
      <c r="K8" s="6">
        <v>1422182</v>
      </c>
      <c r="M8" s="6">
        <v>41097556018</v>
      </c>
      <c r="O8" s="6">
        <v>40472290366</v>
      </c>
      <c r="Q8" s="26">
        <v>625265652</v>
      </c>
      <c r="R8" s="26"/>
    </row>
    <row r="9" spans="1:18" ht="21.75" customHeight="1" x14ac:dyDescent="0.2">
      <c r="A9" s="8" t="s">
        <v>19</v>
      </c>
      <c r="C9" s="9">
        <v>4831541</v>
      </c>
      <c r="E9" s="9">
        <v>14654700060</v>
      </c>
      <c r="G9" s="9">
        <v>15699360354</v>
      </c>
      <c r="I9" s="9">
        <v>-1044660294</v>
      </c>
      <c r="K9" s="9">
        <v>104619374</v>
      </c>
      <c r="M9" s="9">
        <v>309235373529</v>
      </c>
      <c r="O9" s="9">
        <v>210630367380</v>
      </c>
      <c r="Q9" s="28">
        <v>98605006149</v>
      </c>
      <c r="R9" s="28"/>
    </row>
    <row r="10" spans="1:18" ht="21.75" customHeight="1" x14ac:dyDescent="0.2">
      <c r="A10" s="8" t="s">
        <v>42</v>
      </c>
      <c r="C10" s="9">
        <v>4484046</v>
      </c>
      <c r="E10" s="9">
        <v>46829880697</v>
      </c>
      <c r="G10" s="9">
        <v>45867395186</v>
      </c>
      <c r="I10" s="9">
        <v>962485511</v>
      </c>
      <c r="K10" s="9">
        <v>27202889</v>
      </c>
      <c r="M10" s="9">
        <v>278981709637</v>
      </c>
      <c r="O10" s="9">
        <v>277918855247</v>
      </c>
      <c r="Q10" s="28">
        <v>1062854390</v>
      </c>
      <c r="R10" s="28"/>
    </row>
    <row r="11" spans="1:18" ht="21.75" customHeight="1" x14ac:dyDescent="0.2">
      <c r="A11" s="8" t="s">
        <v>99</v>
      </c>
      <c r="C11" s="9">
        <v>6931256</v>
      </c>
      <c r="E11" s="9">
        <v>239463674372</v>
      </c>
      <c r="G11" s="9">
        <v>236435306325</v>
      </c>
      <c r="I11" s="9">
        <v>3028368047</v>
      </c>
      <c r="K11" s="9">
        <v>58851615</v>
      </c>
      <c r="M11" s="9">
        <v>2068451417247</v>
      </c>
      <c r="O11" s="9">
        <v>2002184779851</v>
      </c>
      <c r="Q11" s="28">
        <v>66266637396</v>
      </c>
      <c r="R11" s="28"/>
    </row>
    <row r="12" spans="1:18" ht="21.75" customHeight="1" x14ac:dyDescent="0.2">
      <c r="A12" s="8" t="s">
        <v>21</v>
      </c>
      <c r="C12" s="9">
        <v>1638523</v>
      </c>
      <c r="E12" s="9">
        <v>23886536505</v>
      </c>
      <c r="G12" s="9">
        <v>23751471034</v>
      </c>
      <c r="I12" s="9">
        <v>135065471</v>
      </c>
      <c r="K12" s="9">
        <v>1963435</v>
      </c>
      <c r="M12" s="9">
        <v>27999779319</v>
      </c>
      <c r="O12" s="9">
        <v>27876170459</v>
      </c>
      <c r="Q12" s="28">
        <v>123608860</v>
      </c>
      <c r="R12" s="28"/>
    </row>
    <row r="13" spans="1:18" ht="21.75" customHeight="1" x14ac:dyDescent="0.2">
      <c r="A13" s="8" t="s">
        <v>45</v>
      </c>
      <c r="C13" s="9">
        <v>347986</v>
      </c>
      <c r="E13" s="9">
        <v>36271964331</v>
      </c>
      <c r="G13" s="9">
        <v>35550633948</v>
      </c>
      <c r="I13" s="9">
        <v>721330383</v>
      </c>
      <c r="K13" s="9">
        <v>1135864</v>
      </c>
      <c r="M13" s="9">
        <v>115839565490</v>
      </c>
      <c r="O13" s="9">
        <v>112024373263</v>
      </c>
      <c r="Q13" s="28">
        <v>3815192227</v>
      </c>
      <c r="R13" s="28"/>
    </row>
    <row r="14" spans="1:18" ht="21.75" customHeight="1" x14ac:dyDescent="0.2">
      <c r="A14" s="8" t="s">
        <v>43</v>
      </c>
      <c r="C14" s="9">
        <v>122523</v>
      </c>
      <c r="E14" s="9">
        <v>4253240382</v>
      </c>
      <c r="G14" s="9">
        <v>4127793792</v>
      </c>
      <c r="I14" s="9">
        <v>125446590</v>
      </c>
      <c r="K14" s="9">
        <v>275616</v>
      </c>
      <c r="M14" s="9">
        <v>9399615732</v>
      </c>
      <c r="O14" s="9">
        <v>9079851655</v>
      </c>
      <c r="Q14" s="28">
        <v>319764077</v>
      </c>
      <c r="R14" s="28"/>
    </row>
    <row r="15" spans="1:18" ht="21.75" customHeight="1" x14ac:dyDescent="0.2">
      <c r="A15" s="11" t="s">
        <v>20</v>
      </c>
      <c r="C15" s="13">
        <v>927802</v>
      </c>
      <c r="E15" s="13">
        <v>3671115471</v>
      </c>
      <c r="G15" s="13">
        <v>3010766004</v>
      </c>
      <c r="I15" s="13">
        <v>660349467</v>
      </c>
      <c r="K15" s="13">
        <v>2702083</v>
      </c>
      <c r="M15" s="13">
        <v>11126965831</v>
      </c>
      <c r="O15" s="13">
        <v>8570639462</v>
      </c>
      <c r="Q15" s="30">
        <v>2556326369</v>
      </c>
      <c r="R15" s="30"/>
    </row>
    <row r="16" spans="1:18" ht="21.75" customHeight="1" x14ac:dyDescent="0.2">
      <c r="A16" s="15" t="s">
        <v>22</v>
      </c>
      <c r="C16" s="16">
        <v>20480004</v>
      </c>
      <c r="E16" s="16">
        <v>403733678953</v>
      </c>
      <c r="G16" s="16">
        <v>398526612029</v>
      </c>
      <c r="I16" s="16">
        <v>5207066924</v>
      </c>
      <c r="K16" s="16">
        <v>198173058</v>
      </c>
      <c r="M16" s="16">
        <v>2862131982803</v>
      </c>
      <c r="O16" s="16">
        <v>2688757327683</v>
      </c>
      <c r="Q16" s="33">
        <v>173374655120</v>
      </c>
      <c r="R16" s="33"/>
    </row>
  </sheetData>
  <mergeCells count="17">
    <mergeCell ref="Q13:R13"/>
    <mergeCell ref="Q14:R14"/>
    <mergeCell ref="Q15:R15"/>
    <mergeCell ref="Q16:R16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2"/>
  <sheetViews>
    <sheetView rightToLeft="1" workbookViewId="0">
      <selection activeCell="T19" sqref="T1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6.140625" bestFit="1" customWidth="1"/>
    <col min="11" max="11" width="1.28515625" customWidth="1"/>
    <col min="12" max="12" width="14.28515625" customWidth="1"/>
    <col min="13" max="13" width="1.28515625" customWidth="1"/>
    <col min="14" max="14" width="16.140625" bestFit="1" customWidth="1"/>
    <col min="15" max="15" width="1.28515625" customWidth="1"/>
    <col min="16" max="16" width="14.28515625" customWidth="1"/>
    <col min="17" max="17" width="1.28515625" customWidth="1"/>
    <col min="18" max="18" width="14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14214854</v>
      </c>
      <c r="F9" s="26"/>
      <c r="H9" s="6">
        <v>47766882264</v>
      </c>
      <c r="J9" s="6">
        <v>48492629127.2174</v>
      </c>
      <c r="L9" s="6">
        <v>18018532</v>
      </c>
      <c r="N9" s="6">
        <v>55191701653</v>
      </c>
      <c r="P9" s="6">
        <v>-4831541</v>
      </c>
      <c r="R9" s="6">
        <v>14654700060</v>
      </c>
      <c r="T9" s="6">
        <v>27401845</v>
      </c>
      <c r="V9" s="6">
        <v>2878</v>
      </c>
      <c r="X9" s="6">
        <v>87259223563</v>
      </c>
      <c r="Z9" s="6">
        <v>78802574402.468399</v>
      </c>
      <c r="AB9" s="7">
        <v>12.08</v>
      </c>
    </row>
    <row r="10" spans="1:28" ht="21.75" customHeight="1" x14ac:dyDescent="0.2">
      <c r="A10" s="27" t="s">
        <v>20</v>
      </c>
      <c r="B10" s="27"/>
      <c r="C10" s="27"/>
      <c r="E10" s="28">
        <v>12993433</v>
      </c>
      <c r="F10" s="28"/>
      <c r="H10" s="9">
        <v>44891401343</v>
      </c>
      <c r="J10" s="9">
        <v>52661311211.171501</v>
      </c>
      <c r="L10" s="9">
        <v>1407611</v>
      </c>
      <c r="N10" s="9">
        <v>5617136751</v>
      </c>
      <c r="P10" s="9">
        <v>-927802</v>
      </c>
      <c r="R10" s="9">
        <v>3671115471</v>
      </c>
      <c r="T10" s="9">
        <v>13473242</v>
      </c>
      <c r="V10" s="9">
        <v>3880</v>
      </c>
      <c r="X10" s="9">
        <v>47259816698</v>
      </c>
      <c r="Z10" s="9">
        <v>52236449063.990402</v>
      </c>
      <c r="AB10" s="10">
        <v>8.01</v>
      </c>
    </row>
    <row r="11" spans="1:28" ht="21.75" customHeight="1" x14ac:dyDescent="0.2">
      <c r="A11" s="29" t="s">
        <v>21</v>
      </c>
      <c r="B11" s="29"/>
      <c r="C11" s="29"/>
      <c r="D11" s="12"/>
      <c r="E11" s="28">
        <v>704624</v>
      </c>
      <c r="F11" s="30"/>
      <c r="H11" s="13">
        <v>8945075003</v>
      </c>
      <c r="J11" s="13">
        <v>8927841999.4368</v>
      </c>
      <c r="L11" s="13">
        <v>7830175</v>
      </c>
      <c r="N11" s="13">
        <v>121604695773</v>
      </c>
      <c r="P11" s="13">
        <v>-1638523</v>
      </c>
      <c r="R11" s="13">
        <v>23886536505</v>
      </c>
      <c r="T11" s="13">
        <v>6896276</v>
      </c>
      <c r="V11" s="13">
        <v>14034</v>
      </c>
      <c r="X11" s="13">
        <v>106798299742</v>
      </c>
      <c r="Z11" s="13">
        <v>96708782807.588196</v>
      </c>
      <c r="AB11" s="14">
        <v>14.82</v>
      </c>
    </row>
    <row r="12" spans="1:28" ht="21.75" customHeight="1" x14ac:dyDescent="0.2">
      <c r="A12" s="31" t="s">
        <v>22</v>
      </c>
      <c r="B12" s="31"/>
      <c r="C12" s="31"/>
      <c r="D12" s="31"/>
      <c r="F12" s="16">
        <v>27912911</v>
      </c>
      <c r="H12" s="16">
        <v>101603358610</v>
      </c>
      <c r="J12" s="16">
        <v>110081782337.826</v>
      </c>
      <c r="L12" s="16">
        <v>27256318</v>
      </c>
      <c r="N12" s="16">
        <v>182413534177</v>
      </c>
      <c r="P12" s="16">
        <v>-7397866</v>
      </c>
      <c r="R12" s="16">
        <v>42212352036</v>
      </c>
      <c r="T12" s="16">
        <v>47771363</v>
      </c>
      <c r="V12" s="16"/>
      <c r="X12" s="16">
        <v>241317340003</v>
      </c>
      <c r="Z12" s="16">
        <v>227747806274.047</v>
      </c>
      <c r="AB12" s="17">
        <v>34.909999999999997</v>
      </c>
    </row>
  </sheetData>
  <mergeCells count="20">
    <mergeCell ref="A11:C11"/>
    <mergeCell ref="E11:F11"/>
    <mergeCell ref="A12:D12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71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160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90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91</v>
      </c>
    </row>
    <row r="8" spans="1:25" ht="29.1" customHeight="1" x14ac:dyDescent="0.2">
      <c r="A8" s="2" t="s">
        <v>161</v>
      </c>
      <c r="C8" s="2" t="s">
        <v>162</v>
      </c>
      <c r="E8" s="19" t="s">
        <v>27</v>
      </c>
      <c r="F8" s="3"/>
      <c r="G8" s="19" t="s">
        <v>13</v>
      </c>
      <c r="H8" s="3"/>
      <c r="I8" s="19" t="s">
        <v>26</v>
      </c>
      <c r="J8" s="3"/>
      <c r="K8" s="19" t="s">
        <v>163</v>
      </c>
      <c r="L8" s="3"/>
      <c r="M8" s="19" t="s">
        <v>164</v>
      </c>
      <c r="N8" s="3"/>
      <c r="O8" s="19" t="s">
        <v>165</v>
      </c>
      <c r="P8" s="3"/>
      <c r="Q8" s="19" t="s">
        <v>166</v>
      </c>
      <c r="R8" s="3"/>
      <c r="S8" s="19" t="s">
        <v>167</v>
      </c>
      <c r="T8" s="3"/>
      <c r="U8" s="19" t="s">
        <v>168</v>
      </c>
      <c r="V8" s="3"/>
      <c r="W8" s="19" t="s">
        <v>169</v>
      </c>
      <c r="Y8" s="19" t="s">
        <v>169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5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71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170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74</v>
      </c>
      <c r="C6" s="23" t="s">
        <v>90</v>
      </c>
      <c r="D6" s="23"/>
      <c r="E6" s="23"/>
      <c r="F6" s="23"/>
      <c r="G6" s="23"/>
      <c r="H6" s="23"/>
      <c r="I6" s="23"/>
      <c r="K6" s="23" t="s">
        <v>91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15</v>
      </c>
      <c r="F7" s="3"/>
      <c r="G7" s="19" t="s">
        <v>158</v>
      </c>
      <c r="H7" s="3"/>
      <c r="I7" s="19" t="s">
        <v>171</v>
      </c>
      <c r="K7" s="19" t="s">
        <v>13</v>
      </c>
      <c r="L7" s="3"/>
      <c r="M7" s="19" t="s">
        <v>15</v>
      </c>
      <c r="N7" s="3"/>
      <c r="O7" s="19" t="s">
        <v>158</v>
      </c>
      <c r="P7" s="3"/>
      <c r="Q7" s="36" t="s">
        <v>171</v>
      </c>
      <c r="R7" s="36"/>
    </row>
    <row r="8" spans="1:18" ht="21.75" customHeight="1" x14ac:dyDescent="0.2">
      <c r="A8" s="5" t="s">
        <v>42</v>
      </c>
      <c r="C8" s="6">
        <v>3573090</v>
      </c>
      <c r="E8" s="6">
        <v>37792924008</v>
      </c>
      <c r="G8" s="6">
        <v>37109907216</v>
      </c>
      <c r="I8" s="6">
        <v>683016792</v>
      </c>
      <c r="K8" s="6">
        <v>3573090</v>
      </c>
      <c r="M8" s="6">
        <v>37792924008</v>
      </c>
      <c r="O8" s="6">
        <v>36793658942</v>
      </c>
      <c r="Q8" s="26">
        <v>999265066</v>
      </c>
      <c r="R8" s="26"/>
    </row>
    <row r="9" spans="1:18" ht="21.75" customHeight="1" x14ac:dyDescent="0.2">
      <c r="A9" s="8" t="s">
        <v>46</v>
      </c>
      <c r="C9" s="9">
        <v>121403</v>
      </c>
      <c r="E9" s="9">
        <v>3547422498</v>
      </c>
      <c r="G9" s="9">
        <v>3597265887</v>
      </c>
      <c r="I9" s="9">
        <v>-49843388</v>
      </c>
      <c r="K9" s="9">
        <v>121403</v>
      </c>
      <c r="M9" s="9">
        <v>3547422498</v>
      </c>
      <c r="O9" s="9">
        <v>3545546117</v>
      </c>
      <c r="Q9" s="28">
        <v>1876381</v>
      </c>
      <c r="R9" s="28"/>
    </row>
    <row r="10" spans="1:18" ht="21.75" customHeight="1" x14ac:dyDescent="0.2">
      <c r="A10" s="8" t="s">
        <v>19</v>
      </c>
      <c r="C10" s="9">
        <v>27401845</v>
      </c>
      <c r="E10" s="9">
        <v>78802574402</v>
      </c>
      <c r="G10" s="9">
        <v>87984970426</v>
      </c>
      <c r="I10" s="9">
        <v>-9182396023</v>
      </c>
      <c r="K10" s="9">
        <v>27401845</v>
      </c>
      <c r="M10" s="9">
        <v>78802574402</v>
      </c>
      <c r="O10" s="9">
        <v>87259223563</v>
      </c>
      <c r="Q10" s="28">
        <v>-8456649160</v>
      </c>
      <c r="R10" s="28"/>
    </row>
    <row r="11" spans="1:18" ht="21.75" customHeight="1" x14ac:dyDescent="0.2">
      <c r="A11" s="8" t="s">
        <v>99</v>
      </c>
      <c r="C11" s="9">
        <v>4195016</v>
      </c>
      <c r="E11" s="9">
        <v>147726623175</v>
      </c>
      <c r="G11" s="9">
        <v>142052257357</v>
      </c>
      <c r="I11" s="9">
        <v>5674365818</v>
      </c>
      <c r="K11" s="9">
        <v>4195016</v>
      </c>
      <c r="M11" s="9">
        <v>147726623175</v>
      </c>
      <c r="O11" s="9">
        <v>142894938355</v>
      </c>
      <c r="Q11" s="28">
        <v>4831684820</v>
      </c>
      <c r="R11" s="28"/>
    </row>
    <row r="12" spans="1:18" ht="21.75" customHeight="1" x14ac:dyDescent="0.2">
      <c r="A12" s="8" t="s">
        <v>43</v>
      </c>
      <c r="C12" s="9">
        <v>56171</v>
      </c>
      <c r="E12" s="9">
        <v>1971268123</v>
      </c>
      <c r="G12" s="9">
        <v>2019919413</v>
      </c>
      <c r="I12" s="9">
        <v>-48651289</v>
      </c>
      <c r="K12" s="9">
        <v>56171</v>
      </c>
      <c r="M12" s="9">
        <v>1971268123</v>
      </c>
      <c r="O12" s="9">
        <v>1967008164</v>
      </c>
      <c r="Q12" s="28">
        <v>4259959</v>
      </c>
      <c r="R12" s="28"/>
    </row>
    <row r="13" spans="1:18" ht="21.75" customHeight="1" x14ac:dyDescent="0.2">
      <c r="A13" s="8" t="s">
        <v>21</v>
      </c>
      <c r="C13" s="9">
        <v>6896276</v>
      </c>
      <c r="E13" s="9">
        <v>96708782807</v>
      </c>
      <c r="G13" s="9">
        <v>106781066738</v>
      </c>
      <c r="I13" s="9">
        <v>-10072283930</v>
      </c>
      <c r="K13" s="9">
        <v>6896276</v>
      </c>
      <c r="M13" s="9">
        <v>96708782807</v>
      </c>
      <c r="O13" s="9">
        <v>106798299742</v>
      </c>
      <c r="Q13" s="28">
        <v>-10089516934</v>
      </c>
      <c r="R13" s="28"/>
    </row>
    <row r="14" spans="1:18" ht="21.75" customHeight="1" x14ac:dyDescent="0.2">
      <c r="A14" s="11" t="s">
        <v>20</v>
      </c>
      <c r="C14" s="13">
        <v>13473242</v>
      </c>
      <c r="E14" s="13">
        <v>52236449063</v>
      </c>
      <c r="G14" s="13">
        <v>55267681958</v>
      </c>
      <c r="I14" s="13">
        <v>-3031232894</v>
      </c>
      <c r="K14" s="13">
        <v>13473242</v>
      </c>
      <c r="M14" s="13">
        <v>52236449063</v>
      </c>
      <c r="O14" s="13">
        <v>43853147832</v>
      </c>
      <c r="Q14" s="30">
        <v>8383301231</v>
      </c>
      <c r="R14" s="30"/>
    </row>
    <row r="15" spans="1:18" ht="21.75" customHeight="1" x14ac:dyDescent="0.2">
      <c r="A15" s="15" t="s">
        <v>22</v>
      </c>
      <c r="C15" s="16">
        <v>55717043</v>
      </c>
      <c r="E15" s="16">
        <v>418786044076</v>
      </c>
      <c r="G15" s="16">
        <v>434813068995</v>
      </c>
      <c r="I15" s="16">
        <v>-16027024914</v>
      </c>
      <c r="K15" s="16">
        <v>55717043</v>
      </c>
      <c r="M15" s="16">
        <v>418786044076</v>
      </c>
      <c r="O15" s="16">
        <v>423111822715</v>
      </c>
      <c r="Q15" s="33">
        <v>-4325778637</v>
      </c>
      <c r="R15" s="33"/>
    </row>
  </sheetData>
  <mergeCells count="16">
    <mergeCell ref="Q13:R13"/>
    <mergeCell ref="Q14:R14"/>
    <mergeCell ref="Q15:R15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7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23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24</v>
      </c>
      <c r="B8" s="23"/>
      <c r="C8" s="23"/>
      <c r="D8" s="23"/>
      <c r="E8" s="23"/>
      <c r="F8" s="23"/>
      <c r="G8" s="23"/>
      <c r="I8" s="23" t="s">
        <v>25</v>
      </c>
      <c r="J8" s="23"/>
      <c r="K8" s="23"/>
      <c r="M8" s="23" t="s">
        <v>26</v>
      </c>
      <c r="N8" s="23"/>
      <c r="O8" s="23"/>
      <c r="Q8" s="23" t="s">
        <v>27</v>
      </c>
      <c r="R8" s="23"/>
      <c r="S8" s="23"/>
      <c r="T8" s="23"/>
      <c r="U8" s="23"/>
      <c r="W8" s="23" t="s">
        <v>28</v>
      </c>
      <c r="X8" s="23"/>
      <c r="Y8" s="23"/>
      <c r="Z8" s="23"/>
      <c r="AA8" s="23"/>
      <c r="AC8" s="23" t="s">
        <v>25</v>
      </c>
      <c r="AD8" s="23"/>
      <c r="AE8" s="23"/>
      <c r="AF8" s="23"/>
      <c r="AG8" s="23"/>
      <c r="AI8" s="23" t="s">
        <v>26</v>
      </c>
      <c r="AJ8" s="23"/>
      <c r="AK8" s="23"/>
      <c r="AM8" s="23" t="s">
        <v>27</v>
      </c>
      <c r="AN8" s="23"/>
      <c r="AO8" s="23"/>
      <c r="AQ8" s="23" t="s">
        <v>28</v>
      </c>
      <c r="AR8" s="23"/>
      <c r="AS8" s="23"/>
    </row>
    <row r="9" spans="1:49" ht="14.45" customHeight="1" x14ac:dyDescent="0.2">
      <c r="A9" s="22" t="s">
        <v>29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24</v>
      </c>
      <c r="C11" s="4" t="s">
        <v>30</v>
      </c>
      <c r="D11" s="3"/>
      <c r="E11" s="4" t="s">
        <v>31</v>
      </c>
      <c r="F11" s="3"/>
      <c r="G11" s="24" t="s">
        <v>32</v>
      </c>
      <c r="H11" s="24"/>
      <c r="I11" s="24"/>
      <c r="J11" s="3"/>
      <c r="K11" s="24" t="s">
        <v>33</v>
      </c>
      <c r="L11" s="24"/>
      <c r="M11" s="24"/>
      <c r="N11" s="3"/>
      <c r="O11" s="24" t="s">
        <v>26</v>
      </c>
      <c r="P11" s="24"/>
      <c r="Q11" s="24"/>
      <c r="R11" s="3"/>
      <c r="S11" s="24" t="s">
        <v>27</v>
      </c>
      <c r="T11" s="24"/>
      <c r="U11" s="24"/>
      <c r="V11" s="24"/>
      <c r="W11" s="24"/>
      <c r="Y11" s="24" t="s">
        <v>30</v>
      </c>
      <c r="Z11" s="24"/>
      <c r="AA11" s="24"/>
      <c r="AB11" s="24"/>
      <c r="AC11" s="24"/>
      <c r="AD11" s="3"/>
      <c r="AE11" s="24" t="s">
        <v>31</v>
      </c>
      <c r="AF11" s="24"/>
      <c r="AG11" s="24"/>
      <c r="AH11" s="24"/>
      <c r="AI11" s="24"/>
      <c r="AJ11" s="3"/>
      <c r="AK11" s="24" t="s">
        <v>32</v>
      </c>
      <c r="AL11" s="24"/>
      <c r="AM11" s="24"/>
      <c r="AN11" s="3"/>
      <c r="AO11" s="24" t="s">
        <v>33</v>
      </c>
      <c r="AP11" s="24"/>
      <c r="AQ11" s="24"/>
      <c r="AR11" s="3"/>
      <c r="AS11" s="24" t="s">
        <v>26</v>
      </c>
      <c r="AT11" s="24"/>
      <c r="AU11" s="3"/>
      <c r="AV11" s="4" t="s">
        <v>27</v>
      </c>
    </row>
    <row r="12" spans="1:49" ht="14.45" customHeight="1" x14ac:dyDescent="0.2">
      <c r="A12" s="22" t="s">
        <v>34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24</v>
      </c>
      <c r="C14" s="4" t="s">
        <v>31</v>
      </c>
      <c r="D14" s="3"/>
      <c r="E14" s="4" t="s">
        <v>33</v>
      </c>
      <c r="F14" s="3"/>
      <c r="G14" s="24" t="s">
        <v>26</v>
      </c>
      <c r="H14" s="24"/>
      <c r="I14" s="24"/>
      <c r="J14" s="3"/>
      <c r="K14" s="24" t="s">
        <v>27</v>
      </c>
      <c r="L14" s="24"/>
      <c r="M14" s="24"/>
      <c r="O14" s="24" t="s">
        <v>31</v>
      </c>
      <c r="P14" s="24"/>
      <c r="Q14" s="24"/>
      <c r="R14" s="24"/>
      <c r="S14" s="24"/>
      <c r="T14" s="3"/>
      <c r="U14" s="24" t="s">
        <v>33</v>
      </c>
      <c r="V14" s="24"/>
      <c r="W14" s="24"/>
      <c r="X14" s="24"/>
      <c r="Y14" s="24"/>
      <c r="Z14" s="3"/>
      <c r="AA14" s="24" t="s">
        <v>26</v>
      </c>
      <c r="AB14" s="24"/>
      <c r="AC14" s="24"/>
      <c r="AD14" s="24"/>
      <c r="AE14" s="24"/>
      <c r="AF14" s="3"/>
      <c r="AG14" s="24" t="s">
        <v>27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rightToLeft="1" workbookViewId="0">
      <selection activeCell="G20" sqref="G20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6" bestFit="1" customWidth="1"/>
    <col min="14" max="14" width="1.28515625" customWidth="1"/>
    <col min="15" max="15" width="13" customWidth="1"/>
    <col min="16" max="16" width="1.28515625" customWidth="1"/>
    <col min="17" max="17" width="15.85546875" bestFit="1" customWidth="1"/>
    <col min="18" max="18" width="1.28515625" customWidth="1"/>
    <col min="19" max="19" width="15.5703125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35</v>
      </c>
      <c r="B5" s="22" t="s">
        <v>36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37</v>
      </c>
      <c r="L7" s="24"/>
      <c r="M7" s="24"/>
      <c r="N7" s="3"/>
      <c r="O7" s="24" t="s">
        <v>38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39</v>
      </c>
      <c r="B8" s="23"/>
      <c r="D8" s="23" t="s">
        <v>40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41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5" t="s">
        <v>42</v>
      </c>
      <c r="B9" s="25"/>
      <c r="D9" s="26">
        <v>6811007</v>
      </c>
      <c r="E9" s="26"/>
      <c r="G9" s="6">
        <v>69599601102</v>
      </c>
      <c r="I9" s="6">
        <v>69902822694.479599</v>
      </c>
      <c r="K9" s="6">
        <v>1246129</v>
      </c>
      <c r="M9" s="6">
        <v>13074479708</v>
      </c>
      <c r="O9" s="6">
        <v>-4484046</v>
      </c>
      <c r="Q9" s="6">
        <v>46829880697</v>
      </c>
      <c r="S9" s="6">
        <v>3573090</v>
      </c>
      <c r="U9" s="6">
        <v>10581</v>
      </c>
      <c r="W9" s="6">
        <v>36798689802</v>
      </c>
      <c r="Y9" s="6">
        <v>37792924008.424301</v>
      </c>
      <c r="AA9" s="7">
        <v>5.79</v>
      </c>
    </row>
    <row r="10" spans="1:27" ht="21.75" customHeight="1" x14ac:dyDescent="0.2">
      <c r="A10" s="27" t="s">
        <v>43</v>
      </c>
      <c r="B10" s="27"/>
      <c r="D10" s="28">
        <v>110353</v>
      </c>
      <c r="E10" s="28"/>
      <c r="G10" s="9">
        <v>3695526932</v>
      </c>
      <c r="I10" s="9">
        <v>3761429055.38096</v>
      </c>
      <c r="K10" s="9">
        <v>68341</v>
      </c>
      <c r="M10" s="9">
        <v>2386284150</v>
      </c>
      <c r="O10" s="9">
        <v>-122523</v>
      </c>
      <c r="Q10" s="9">
        <v>4253240382</v>
      </c>
      <c r="S10" s="9">
        <v>56171</v>
      </c>
      <c r="U10" s="9">
        <v>35107</v>
      </c>
      <c r="W10" s="9">
        <v>1967008164</v>
      </c>
      <c r="Y10" s="9">
        <v>1971268123.73423</v>
      </c>
      <c r="AA10" s="10">
        <v>0.3</v>
      </c>
    </row>
    <row r="11" spans="1:27" ht="21.75" customHeight="1" x14ac:dyDescent="0.2">
      <c r="A11" s="27" t="s">
        <v>44</v>
      </c>
      <c r="B11" s="27"/>
      <c r="D11" s="28">
        <v>766559</v>
      </c>
      <c r="E11" s="28"/>
      <c r="G11" s="9">
        <v>27673696114</v>
      </c>
      <c r="I11" s="9">
        <v>26831015114.991501</v>
      </c>
      <c r="K11" s="9">
        <v>10359713</v>
      </c>
      <c r="M11" s="9">
        <v>351656548568</v>
      </c>
      <c r="O11" s="9">
        <v>-6931256</v>
      </c>
      <c r="Q11" s="9">
        <v>239463674372</v>
      </c>
      <c r="S11" s="9">
        <v>4195016</v>
      </c>
      <c r="U11" s="9">
        <v>35231</v>
      </c>
      <c r="W11" s="9">
        <v>142894938355</v>
      </c>
      <c r="Y11" s="9">
        <v>147726623176</v>
      </c>
      <c r="AA11" s="10">
        <v>22.64</v>
      </c>
    </row>
    <row r="12" spans="1:27" ht="21.75" customHeight="1" x14ac:dyDescent="0.2">
      <c r="A12" s="27" t="s">
        <v>45</v>
      </c>
      <c r="B12" s="27"/>
      <c r="D12" s="28">
        <v>134159</v>
      </c>
      <c r="E12" s="28"/>
      <c r="G12" s="9">
        <v>13176253517</v>
      </c>
      <c r="I12" s="9">
        <v>13793969701.3242</v>
      </c>
      <c r="K12" s="9">
        <v>213827</v>
      </c>
      <c r="M12" s="9">
        <v>22229621363</v>
      </c>
      <c r="O12" s="9">
        <v>-347986</v>
      </c>
      <c r="Q12" s="9">
        <v>36271964331</v>
      </c>
      <c r="S12" s="9">
        <v>0</v>
      </c>
      <c r="U12" s="9">
        <v>0</v>
      </c>
      <c r="W12" s="9">
        <v>0</v>
      </c>
      <c r="Y12" s="9">
        <v>0</v>
      </c>
      <c r="AA12" s="10">
        <v>0</v>
      </c>
    </row>
    <row r="13" spans="1:27" ht="21.75" customHeight="1" x14ac:dyDescent="0.2">
      <c r="A13" s="29" t="s">
        <v>46</v>
      </c>
      <c r="B13" s="29"/>
      <c r="D13" s="30">
        <v>607695</v>
      </c>
      <c r="E13" s="30"/>
      <c r="G13" s="13">
        <v>17188912196</v>
      </c>
      <c r="I13" s="13">
        <v>17240631966.7756</v>
      </c>
      <c r="K13" s="13">
        <v>710035</v>
      </c>
      <c r="M13" s="13">
        <v>20440519307</v>
      </c>
      <c r="O13" s="13">
        <v>-1196327</v>
      </c>
      <c r="Q13" s="13">
        <v>34702567135</v>
      </c>
      <c r="S13" s="13">
        <v>121403</v>
      </c>
      <c r="U13" s="13">
        <v>29231</v>
      </c>
      <c r="W13" s="13">
        <v>3545546117</v>
      </c>
      <c r="Y13" s="13">
        <v>3547422498.4094601</v>
      </c>
      <c r="AA13" s="14">
        <v>0.54</v>
      </c>
    </row>
    <row r="14" spans="1:27" ht="21.75" customHeight="1" x14ac:dyDescent="0.2">
      <c r="A14" s="31" t="s">
        <v>22</v>
      </c>
      <c r="B14" s="31"/>
      <c r="D14" s="33">
        <v>8429773</v>
      </c>
      <c r="E14" s="33"/>
      <c r="G14" s="16">
        <v>131333989861</v>
      </c>
      <c r="I14" s="16">
        <v>131529868532.952</v>
      </c>
      <c r="K14" s="16">
        <v>12598045</v>
      </c>
      <c r="M14" s="16">
        <v>409787453096</v>
      </c>
      <c r="O14" s="16">
        <v>-13082138</v>
      </c>
      <c r="Q14" s="16">
        <v>361521326917</v>
      </c>
      <c r="S14" s="16">
        <v>7945680</v>
      </c>
      <c r="U14" s="16"/>
      <c r="W14" s="16">
        <v>185206182438</v>
      </c>
      <c r="Y14" s="16">
        <v>191038237806.56799</v>
      </c>
      <c r="AA14" s="17">
        <v>29.27</v>
      </c>
    </row>
  </sheetData>
  <mergeCells count="23">
    <mergeCell ref="A13:B13"/>
    <mergeCell ref="D13:E13"/>
    <mergeCell ref="A14:B14"/>
    <mergeCell ref="D14:E14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47</v>
      </c>
      <c r="B5" s="22" t="s">
        <v>48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49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50</v>
      </c>
      <c r="B8" s="23"/>
      <c r="D8" s="2" t="s">
        <v>51</v>
      </c>
      <c r="F8" s="2" t="s">
        <v>52</v>
      </c>
      <c r="H8" s="2" t="s">
        <v>53</v>
      </c>
      <c r="J8" s="2" t="s">
        <v>54</v>
      </c>
      <c r="L8" s="2" t="s">
        <v>55</v>
      </c>
      <c r="N8" s="2" t="s">
        <v>28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56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57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58</v>
      </c>
      <c r="C8" s="4" t="s">
        <v>13</v>
      </c>
      <c r="D8" s="3"/>
      <c r="E8" s="4" t="s">
        <v>59</v>
      </c>
      <c r="F8" s="3"/>
      <c r="G8" s="4" t="s">
        <v>60</v>
      </c>
      <c r="H8" s="3"/>
      <c r="I8" s="4" t="s">
        <v>61</v>
      </c>
      <c r="J8" s="3"/>
      <c r="K8" s="4" t="s">
        <v>62</v>
      </c>
      <c r="L8" s="3"/>
      <c r="M8" s="4" t="s">
        <v>63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A12" sqref="A12:B1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  <col min="18" max="18" width="23.140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64</v>
      </c>
      <c r="B5" s="22" t="s">
        <v>65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66</v>
      </c>
      <c r="B8" s="23"/>
      <c r="D8" s="2" t="s">
        <v>67</v>
      </c>
      <c r="F8" s="2" t="s">
        <v>68</v>
      </c>
      <c r="H8" s="2" t="s">
        <v>69</v>
      </c>
      <c r="J8" s="2" t="s">
        <v>67</v>
      </c>
      <c r="L8" s="2" t="s">
        <v>18</v>
      </c>
    </row>
    <row r="9" spans="1:12" ht="21.75" customHeight="1" x14ac:dyDescent="0.2">
      <c r="A9" s="25" t="s">
        <v>172</v>
      </c>
      <c r="B9" s="25"/>
      <c r="D9" s="6">
        <v>19933497854</v>
      </c>
      <c r="F9" s="6">
        <v>4384709371</v>
      </c>
      <c r="H9" s="6">
        <v>630000</v>
      </c>
      <c r="J9" s="6">
        <v>24317577225</v>
      </c>
      <c r="L9" s="39">
        <v>3.7400000000000003E-2</v>
      </c>
    </row>
    <row r="10" spans="1:12" ht="21.75" customHeight="1" x14ac:dyDescent="0.2">
      <c r="A10" s="27" t="s">
        <v>173</v>
      </c>
      <c r="B10" s="27"/>
      <c r="D10" s="9">
        <v>182736027674</v>
      </c>
      <c r="F10" s="9">
        <v>141965419069</v>
      </c>
      <c r="H10" s="9">
        <v>321657921502</v>
      </c>
      <c r="J10" s="9">
        <v>3043525241</v>
      </c>
      <c r="L10" s="40">
        <v>4.7000000000000002E-3</v>
      </c>
    </row>
    <row r="11" spans="1:12" ht="21.75" customHeight="1" x14ac:dyDescent="0.2">
      <c r="A11" s="27" t="s">
        <v>174</v>
      </c>
      <c r="B11" s="27"/>
      <c r="D11" s="9">
        <v>13514679</v>
      </c>
      <c r="F11" s="9">
        <v>4034303966</v>
      </c>
      <c r="H11" s="9">
        <v>4040375000</v>
      </c>
      <c r="J11" s="9">
        <v>7443645</v>
      </c>
      <c r="L11" s="40">
        <v>0</v>
      </c>
    </row>
    <row r="12" spans="1:12" ht="21.75" customHeight="1" x14ac:dyDescent="0.2">
      <c r="A12" s="29" t="s">
        <v>70</v>
      </c>
      <c r="B12" s="29"/>
      <c r="D12" s="13">
        <v>190000000000</v>
      </c>
      <c r="F12" s="13">
        <v>0</v>
      </c>
      <c r="H12" s="13">
        <v>0</v>
      </c>
      <c r="J12" s="13">
        <v>190000000000</v>
      </c>
      <c r="L12" s="41">
        <v>0.29120000000000001</v>
      </c>
    </row>
    <row r="13" spans="1:12" ht="21.75" customHeight="1" x14ac:dyDescent="0.2">
      <c r="A13" s="31" t="s">
        <v>22</v>
      </c>
      <c r="B13" s="31"/>
      <c r="D13" s="16">
        <v>392683040207</v>
      </c>
      <c r="F13" s="16">
        <v>150384432406</v>
      </c>
      <c r="H13" s="16">
        <v>325698926502</v>
      </c>
      <c r="J13" s="16">
        <v>217368546111</v>
      </c>
      <c r="L13" s="42">
        <f>SUM(L9:L12)</f>
        <v>0.33330000000000004</v>
      </c>
    </row>
  </sheetData>
  <mergeCells count="11">
    <mergeCell ref="A12:B12"/>
    <mergeCell ref="A13:B13"/>
    <mergeCell ref="A11:B11"/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71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72</v>
      </c>
      <c r="B5" s="22" t="s">
        <v>73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74</v>
      </c>
      <c r="B7" s="23"/>
      <c r="D7" s="2" t="s">
        <v>75</v>
      </c>
      <c r="F7" s="2" t="s">
        <v>67</v>
      </c>
      <c r="H7" s="2" t="s">
        <v>76</v>
      </c>
      <c r="J7" s="2" t="s">
        <v>77</v>
      </c>
    </row>
    <row r="8" spans="1:10" ht="21.75" customHeight="1" x14ac:dyDescent="0.2">
      <c r="A8" s="25" t="s">
        <v>78</v>
      </c>
      <c r="B8" s="25"/>
      <c r="D8" s="5" t="s">
        <v>79</v>
      </c>
      <c r="F8" s="6">
        <v>-22113772562</v>
      </c>
      <c r="H8" s="7">
        <v>353.52</v>
      </c>
      <c r="J8" s="7">
        <v>-3.39</v>
      </c>
    </row>
    <row r="9" spans="1:10" ht="21.75" customHeight="1" x14ac:dyDescent="0.2">
      <c r="A9" s="27" t="s">
        <v>80</v>
      </c>
      <c r="B9" s="27"/>
      <c r="D9" s="8" t="s">
        <v>81</v>
      </c>
      <c r="F9" s="9">
        <v>11715200213</v>
      </c>
      <c r="H9" s="10">
        <v>-187.28</v>
      </c>
      <c r="J9" s="10">
        <v>1.8</v>
      </c>
    </row>
    <row r="10" spans="1:10" ht="21.75" customHeight="1" x14ac:dyDescent="0.2">
      <c r="A10" s="27" t="s">
        <v>82</v>
      </c>
      <c r="B10" s="27"/>
      <c r="D10" s="8" t="s">
        <v>83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7" t="s">
        <v>84</v>
      </c>
      <c r="B11" s="27"/>
      <c r="D11" s="8" t="s">
        <v>85</v>
      </c>
      <c r="F11" s="9">
        <v>4389209863</v>
      </c>
      <c r="H11" s="10">
        <v>-70.17</v>
      </c>
      <c r="J11" s="10">
        <v>0.67</v>
      </c>
    </row>
    <row r="12" spans="1:10" ht="21.75" customHeight="1" x14ac:dyDescent="0.2">
      <c r="A12" s="29" t="s">
        <v>86</v>
      </c>
      <c r="B12" s="29"/>
      <c r="D12" s="11" t="s">
        <v>87</v>
      </c>
      <c r="F12" s="13">
        <v>94353591</v>
      </c>
      <c r="H12" s="14">
        <v>-1.51</v>
      </c>
      <c r="J12" s="14">
        <v>0.01</v>
      </c>
    </row>
    <row r="13" spans="1:10" ht="21.75" customHeight="1" x14ac:dyDescent="0.2">
      <c r="A13" s="31" t="s">
        <v>22</v>
      </c>
      <c r="B13" s="31"/>
      <c r="D13" s="16"/>
      <c r="F13" s="16">
        <v>-5915008895</v>
      </c>
      <c r="H13" s="17">
        <v>94.56</v>
      </c>
      <c r="J13" s="17">
        <v>-0.91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"/>
  <sheetViews>
    <sheetView rightToLeft="1" workbookViewId="0">
      <selection activeCell="L21" sqref="L2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85546875" bestFit="1" customWidth="1"/>
    <col min="7" max="7" width="1.28515625" customWidth="1"/>
    <col min="8" max="8" width="14.42578125" bestFit="1" customWidth="1"/>
    <col min="9" max="9" width="1.28515625" customWidth="1"/>
    <col min="10" max="10" width="15.710937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5.42578125" bestFit="1" customWidth="1"/>
    <col min="18" max="18" width="1.28515625" customWidth="1"/>
    <col min="19" max="19" width="16.140625" bestFit="1" customWidth="1"/>
    <col min="20" max="20" width="1.28515625" customWidth="1"/>
    <col min="21" max="21" width="14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71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88</v>
      </c>
      <c r="B5" s="22" t="s">
        <v>89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90</v>
      </c>
      <c r="E6" s="23"/>
      <c r="F6" s="23"/>
      <c r="G6" s="23"/>
      <c r="H6" s="23"/>
      <c r="I6" s="23"/>
      <c r="J6" s="23"/>
      <c r="K6" s="23"/>
      <c r="L6" s="23"/>
      <c r="N6" s="23" t="s">
        <v>91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22</v>
      </c>
      <c r="K7" s="24"/>
      <c r="L7" s="24"/>
      <c r="N7" s="3"/>
      <c r="O7" s="3"/>
      <c r="P7" s="3"/>
      <c r="Q7" s="3"/>
      <c r="R7" s="3"/>
      <c r="S7" s="3"/>
      <c r="T7" s="3"/>
      <c r="U7" s="24" t="s">
        <v>22</v>
      </c>
      <c r="V7" s="24"/>
      <c r="W7" s="24"/>
    </row>
    <row r="8" spans="1:23" ht="14.45" customHeight="1" x14ac:dyDescent="0.2">
      <c r="A8" s="23" t="s">
        <v>92</v>
      </c>
      <c r="B8" s="23"/>
      <c r="D8" s="2" t="s">
        <v>93</v>
      </c>
      <c r="F8" s="2" t="s">
        <v>94</v>
      </c>
      <c r="H8" s="2" t="s">
        <v>95</v>
      </c>
      <c r="J8" s="4" t="s">
        <v>67</v>
      </c>
      <c r="K8" s="3"/>
      <c r="L8" s="4" t="s">
        <v>76</v>
      </c>
      <c r="N8" s="2" t="s">
        <v>93</v>
      </c>
      <c r="P8" s="23" t="s">
        <v>94</v>
      </c>
      <c r="Q8" s="23"/>
      <c r="S8" s="2" t="s">
        <v>95</v>
      </c>
      <c r="U8" s="4" t="s">
        <v>67</v>
      </c>
      <c r="V8" s="3"/>
      <c r="W8" s="4" t="s">
        <v>76</v>
      </c>
    </row>
    <row r="9" spans="1:23" ht="21.75" customHeight="1" x14ac:dyDescent="0.2">
      <c r="A9" s="25" t="s">
        <v>19</v>
      </c>
      <c r="B9" s="25"/>
      <c r="D9" s="6">
        <v>0</v>
      </c>
      <c r="F9" s="6">
        <v>-9182396023</v>
      </c>
      <c r="H9" s="6">
        <v>-1044660294</v>
      </c>
      <c r="J9" s="6">
        <v>-10227056317</v>
      </c>
      <c r="L9" s="7">
        <v>163.49</v>
      </c>
      <c r="N9" s="6">
        <v>0</v>
      </c>
      <c r="P9" s="26">
        <v>-8456649160</v>
      </c>
      <c r="Q9" s="26"/>
      <c r="S9" s="6">
        <v>98605006149</v>
      </c>
      <c r="U9" s="6">
        <v>90148356989</v>
      </c>
      <c r="W9" s="7">
        <v>47</v>
      </c>
    </row>
    <row r="10" spans="1:23" ht="21.75" customHeight="1" x14ac:dyDescent="0.2">
      <c r="A10" s="27" t="s">
        <v>21</v>
      </c>
      <c r="B10" s="27"/>
      <c r="D10" s="9">
        <v>421385641</v>
      </c>
      <c r="F10" s="9">
        <v>-10072283930</v>
      </c>
      <c r="H10" s="9">
        <v>135065471</v>
      </c>
      <c r="J10" s="9">
        <v>-9515832818</v>
      </c>
      <c r="L10" s="10">
        <v>152.12</v>
      </c>
      <c r="N10" s="9">
        <v>421385641</v>
      </c>
      <c r="P10" s="28">
        <v>-10089516934</v>
      </c>
      <c r="Q10" s="28"/>
      <c r="S10" s="9">
        <v>123608860</v>
      </c>
      <c r="U10" s="9">
        <v>-9544522433</v>
      </c>
      <c r="W10" s="10">
        <v>-4.9800000000000004</v>
      </c>
    </row>
    <row r="11" spans="1:23" ht="21.75" customHeight="1" x14ac:dyDescent="0.2">
      <c r="A11" s="29" t="s">
        <v>20</v>
      </c>
      <c r="B11" s="29"/>
      <c r="D11" s="13">
        <v>0</v>
      </c>
      <c r="F11" s="13">
        <v>-3031232894</v>
      </c>
      <c r="H11" s="13">
        <v>660349467</v>
      </c>
      <c r="J11" s="13">
        <v>-2370883427</v>
      </c>
      <c r="L11" s="14">
        <v>37.9</v>
      </c>
      <c r="N11" s="13">
        <v>2715230751</v>
      </c>
      <c r="P11" s="28">
        <v>8383301231</v>
      </c>
      <c r="Q11" s="30"/>
      <c r="S11" s="13">
        <v>2556326369</v>
      </c>
      <c r="U11" s="13">
        <v>13654858351</v>
      </c>
      <c r="W11" s="14">
        <v>7.12</v>
      </c>
    </row>
    <row r="12" spans="1:23" ht="21.75" customHeight="1" x14ac:dyDescent="0.2">
      <c r="A12" s="31" t="s">
        <v>22</v>
      </c>
      <c r="B12" s="31"/>
      <c r="D12" s="16">
        <v>421385641</v>
      </c>
      <c r="F12" s="16">
        <v>-22285912847</v>
      </c>
      <c r="H12" s="16">
        <v>-249245356</v>
      </c>
      <c r="J12" s="16">
        <v>-22113772562</v>
      </c>
      <c r="L12" s="17">
        <v>353.51</v>
      </c>
      <c r="N12" s="16">
        <v>3136616392</v>
      </c>
      <c r="Q12" s="16">
        <v>-10162864863</v>
      </c>
      <c r="S12" s="16">
        <v>101284941378</v>
      </c>
      <c r="U12" s="16">
        <v>94258692907</v>
      </c>
      <c r="W12" s="17">
        <v>49.14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2026-07-28T11:01:14Z</dcterms:created>
  <dcterms:modified xsi:type="dcterms:W3CDTF">2026-07-28T11:17:04Z</dcterms:modified>
</cp:coreProperties>
</file>