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50231\"/>
    </mc:Choice>
  </mc:AlternateContent>
  <xr:revisionPtr revIDLastSave="0" documentId="13_ncr:1_{5C4EDDFE-20B6-4E68-90E5-BE0E8392A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بانکی'!$A$1:$K$12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صندوق'!$A$1:$X$13</definedName>
    <definedName name="_xlnm.Print_Area" localSheetId="14">'درآمد سود سهام'!$A$1:$T$7</definedName>
    <definedName name="_xlnm.Print_Area" localSheetId="15">'درآمد سود صندوق'!$A$1:$L$9</definedName>
    <definedName name="_xlnm.Print_Area" localSheetId="20">'درآمد ناشی از تغییر قیمت اوراق'!$A$1:$S$14</definedName>
    <definedName name="_xlnm.Print_Area" localSheetId="18">'درآمد ناشی از فروش'!$A$1:$S$12</definedName>
    <definedName name="_xlnm.Print_Area" localSheetId="13">'سایر درآمدها'!$A$1:$G$11</definedName>
    <definedName name="_xlnm.Print_Area" localSheetId="6">سپرده!$A$1:$M$13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3" l="1"/>
  <c r="J11" i="13"/>
  <c r="J8" i="13"/>
  <c r="J9" i="13"/>
  <c r="F10" i="13"/>
  <c r="F11" i="13"/>
  <c r="F8" i="13"/>
  <c r="F9" i="13"/>
  <c r="L13" i="7"/>
  <c r="J12" i="13" l="1"/>
  <c r="F12" i="13"/>
</calcChain>
</file>

<file path=xl/sharedStrings.xml><?xml version="1.0" encoding="utf-8"?>
<sst xmlns="http://schemas.openxmlformats.org/spreadsheetml/2006/main" count="437" uniqueCount="176">
  <si>
    <t>صندوق اختصاصی بازارگردانی حامی نوآفرین</t>
  </si>
  <si>
    <t>صورت وضعیت پرتفوی</t>
  </si>
  <si>
    <t>برای ماه منتهی به 1405/02/31</t>
  </si>
  <si>
    <t>-1</t>
  </si>
  <si>
    <t>سرمایه گذاری ها</t>
  </si>
  <si>
    <t>-1-1</t>
  </si>
  <si>
    <t>سرمایه گذاری در سهام و حق تقدم سهام</t>
  </si>
  <si>
    <t>1405/01/31</t>
  </si>
  <si>
    <t>تغییرات طی دوره</t>
  </si>
  <si>
    <t>1405/02/31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</si>
  <si>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</si>
  <si>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</si>
  <si>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</si>
  <si>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</si>
  <si>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</si>
  <si>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</si>
  <si>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</si>
  <si>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</si>
  <si>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</si>
  <si>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</si>
  <si>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</si>
  <si>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</si>
  <si>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</si>
  <si>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</si>
  <si>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</si>
  <si>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</si>
  <si>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</si>
  <si>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</si>
  <si>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</si>
  <si>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</si>
  <si>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</si>
  <si>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</si>
  <si>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</si>
  <si>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</si>
  <si>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</si>
  <si>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</si>
  <si>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</si>
  <si>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</si>
  <si>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</si>
  <si>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</si>
  <si>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</si>
  <si>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آرمان کارآفرین-ثابت</t>
  </si>
  <si>
    <t>صندوق س. کارا -د</t>
  </si>
  <si>
    <t>ص.س.مدیریت ثروت ص.بازنشستگی-س</t>
  </si>
  <si>
    <t>صندوق س. با درآمد ثابت کیان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</si>
  <si>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</si>
  <si>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</si>
  <si>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</si>
  <si>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</si>
  <si>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</si>
  <si>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</si>
  <si>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</si>
  <si>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</si>
  <si>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</si>
  <si>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</si>
  <si>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</si>
  <si>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</si>
  <si>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</si>
  <si>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</si>
  <si>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</si>
  <si>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</si>
  <si>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</si>
  <si>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</si>
  <si>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</si>
  <si>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</si>
  <si>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</si>
  <si>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</si>
  <si>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</si>
  <si>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ملت آذرنوش</t>
  </si>
  <si>
    <t>سپرده کوتاه مدت بانک شهر میدان مشاهیر استان سمنان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</si>
  <si>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</si>
  <si>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</si>
  <si>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</si>
  <si>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</si>
  <si>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</si>
  <si>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</si>
  <si>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</si>
  <si>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</si>
  <si>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</si>
  <si>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</si>
  <si>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</si>
  <si>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</si>
  <si>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</si>
  <si>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</si>
  <si>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</si>
  <si>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</si>
  <si>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</si>
  <si>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</si>
  <si>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</si>
  <si>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</si>
  <si>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</si>
  <si>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</si>
  <si>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</si>
  <si>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</si>
  <si>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</si>
  <si>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</si>
  <si>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</si>
  <si>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</si>
  <si>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</si>
  <si>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ص.س.مدیریت ثروت ص.بازنشستگی-س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</si>
  <si>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</si>
  <si>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</si>
  <si>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</si>
  <si>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</si>
  <si>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</si>
  <si>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</si>
  <si>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</si>
  <si>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</si>
  <si>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</si>
  <si>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</si>
  <si>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</si>
  <si>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</si>
  <si>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</si>
  <si>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</si>
  <si>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</si>
  <si>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</si>
  <si>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</si>
  <si>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</si>
  <si>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</si>
  <si>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</si>
  <si>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</si>
  <si>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</si>
  <si>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</si>
  <si>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</si>
  <si>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</si>
  <si>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</si>
  <si>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</si>
  <si>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</si>
  <si>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</si>
  <si>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</si>
  <si>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</si>
  <si>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</si>
  <si>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</si>
  <si>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</si>
  <si>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</si>
  <si>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</si>
  <si>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</si>
  <si>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</si>
  <si>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</si>
  <si>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</si>
  <si>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</si>
  <si>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</si>
  <si>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</si>
  <si>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</si>
  <si>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</si>
  <si>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</si>
  <si>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</si>
  <si>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</si>
  <si>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</si>
  <si>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صندوق س آرمان کارآفرین-ثابت (آسا1)</t>
  </si>
  <si>
    <t>1405/02/01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</si>
  <si>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</si>
  <si>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</si>
  <si>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</si>
  <si>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</si>
  <si>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</si>
  <si>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</si>
  <si>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</si>
  <si>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</si>
  <si>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</si>
  <si>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</si>
  <si>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</si>
  <si>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</si>
  <si>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</si>
  <si>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</si>
  <si>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</si>
  <si>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</si>
  <si>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</si>
  <si>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</si>
  <si>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</si>
  <si>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</si>
  <si>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</si>
  <si>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</si>
  <si>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سپرده بانک گردشگری میدان هروی</t>
  </si>
  <si>
    <t>سپرده بانک ملت آذرنوش</t>
  </si>
  <si>
    <t>سپرده بانک شهر میدان مشاهیر استان سمنان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</si>
</sst>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4648200</xdr:colOff>
      <xdr:row>4</xdr:row>
      <xdr:rowOff>47625</xdr:rowOff>
    </xdr:from>
    <xdr:to>
      <xdr:col>2</xdr:col>
      <xdr:colOff>772083</xdr:colOff>
      <xdr:row>11</xdr:row>
      <xdr:rowOff>124385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7919C-4DBB-4EB4-AE69-15DC5073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190917" y="10477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3" t="s">
        <v>0</v>
      </c>
      <c r="B1" s="23"/>
      <c r="C1" s="23"/>
    </row>
    <row r="2" spans="1:3" ht="21.75" customHeight="1" x14ac:dyDescent="0.2">
      <c r="A2" s="23" t="s">
        <v>1</v>
      </c>
      <c r="B2" s="23"/>
      <c r="C2" s="23"/>
    </row>
    <row r="3" spans="1:3" ht="21.75" customHeight="1" x14ac:dyDescent="0.2">
      <c r="A3" s="23" t="s">
        <v>2</v>
      </c>
      <c r="B3" s="23"/>
      <c r="C3" s="23"/>
    </row>
    <row r="4" spans="1:3" ht="7.35" customHeight="1" x14ac:dyDescent="0.2"/>
    <row r="5" spans="1:3" ht="123.6" customHeight="1" x14ac:dyDescent="0.2">
      <c r="B5" s="24"/>
    </row>
    <row r="6" spans="1:3" ht="123.6" customHeight="1" x14ac:dyDescent="0.2">
      <c r="B6" s="2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workbookViewId="0">
      <selection activeCell="V4" sqref="V1:V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.85546875" bestFit="1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96</v>
      </c>
      <c r="B5" s="25" t="s">
        <v>97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90</v>
      </c>
      <c r="E6" s="26"/>
      <c r="F6" s="26"/>
      <c r="G6" s="26"/>
      <c r="H6" s="26"/>
      <c r="I6" s="26"/>
      <c r="J6" s="26"/>
      <c r="K6" s="26"/>
      <c r="L6" s="26"/>
      <c r="N6" s="26" t="s">
        <v>91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38</v>
      </c>
      <c r="B8" s="26"/>
      <c r="D8" s="2" t="s">
        <v>98</v>
      </c>
      <c r="F8" s="2" t="s">
        <v>94</v>
      </c>
      <c r="H8" s="2" t="s">
        <v>95</v>
      </c>
      <c r="J8" s="4" t="s">
        <v>65</v>
      </c>
      <c r="K8" s="3"/>
      <c r="L8" s="4" t="s">
        <v>76</v>
      </c>
      <c r="N8" s="2" t="s">
        <v>98</v>
      </c>
      <c r="P8" s="26" t="s">
        <v>94</v>
      </c>
      <c r="Q8" s="26"/>
      <c r="S8" s="2" t="s">
        <v>95</v>
      </c>
      <c r="U8" s="4" t="s">
        <v>65</v>
      </c>
      <c r="V8" s="3"/>
      <c r="W8" s="4" t="s">
        <v>76</v>
      </c>
    </row>
    <row r="9" spans="1:23" ht="21.75" customHeight="1" x14ac:dyDescent="0.2">
      <c r="A9" s="28" t="s">
        <v>99</v>
      </c>
      <c r="B9" s="28"/>
      <c r="D9" s="6">
        <v>0</v>
      </c>
      <c r="F9" s="6">
        <v>-106521060</v>
      </c>
      <c r="H9" s="6">
        <v>233419442</v>
      </c>
      <c r="J9" s="6">
        <v>126898382</v>
      </c>
      <c r="L9" s="7">
        <v>1.52</v>
      </c>
      <c r="N9" s="6">
        <v>0</v>
      </c>
      <c r="P9" s="29">
        <v>-106521060</v>
      </c>
      <c r="Q9" s="29"/>
      <c r="S9" s="6">
        <v>233419442</v>
      </c>
      <c r="U9" s="6">
        <v>126898382</v>
      </c>
      <c r="W9" s="7">
        <v>0.89</v>
      </c>
    </row>
    <row r="10" spans="1:23" ht="21.75" customHeight="1" x14ac:dyDescent="0.2">
      <c r="A10" s="35" t="s">
        <v>44</v>
      </c>
      <c r="B10" s="35"/>
      <c r="D10" s="10">
        <v>0</v>
      </c>
      <c r="F10" s="10">
        <v>1265413712</v>
      </c>
      <c r="H10" s="10">
        <v>149968300</v>
      </c>
      <c r="J10" s="10">
        <v>1415382012</v>
      </c>
      <c r="L10" s="17">
        <v>17.010000000000002</v>
      </c>
      <c r="N10" s="10">
        <v>0</v>
      </c>
      <c r="P10" s="31">
        <v>2612855699</v>
      </c>
      <c r="Q10" s="31"/>
      <c r="S10" s="10">
        <v>150981462</v>
      </c>
      <c r="U10" s="10">
        <v>2763837161</v>
      </c>
      <c r="W10" s="17">
        <v>19.41</v>
      </c>
    </row>
    <row r="11" spans="1:23" ht="21.75" customHeight="1" x14ac:dyDescent="0.2">
      <c r="A11" s="35" t="s">
        <v>42</v>
      </c>
      <c r="B11" s="35"/>
      <c r="D11" s="10">
        <v>0</v>
      </c>
      <c r="F11" s="10">
        <v>92084455</v>
      </c>
      <c r="H11" s="10">
        <v>5333121</v>
      </c>
      <c r="J11" s="10">
        <v>97417576</v>
      </c>
      <c r="L11" s="17">
        <v>1.17</v>
      </c>
      <c r="N11" s="10">
        <v>0</v>
      </c>
      <c r="P11" s="31">
        <v>180052193</v>
      </c>
      <c r="Q11" s="31"/>
      <c r="S11" s="10">
        <v>5333121</v>
      </c>
      <c r="U11" s="10">
        <v>185385314</v>
      </c>
      <c r="W11" s="17">
        <v>1.3</v>
      </c>
    </row>
    <row r="12" spans="1:23" ht="21.75" customHeight="1" x14ac:dyDescent="0.2">
      <c r="A12" s="30" t="s">
        <v>41</v>
      </c>
      <c r="B12" s="30"/>
      <c r="D12" s="11">
        <v>255561102</v>
      </c>
      <c r="F12" s="11">
        <v>-27675932</v>
      </c>
      <c r="H12" s="11">
        <v>0</v>
      </c>
      <c r="J12" s="11">
        <v>227885170</v>
      </c>
      <c r="L12" s="12">
        <v>2.74</v>
      </c>
      <c r="N12" s="11">
        <v>255561102</v>
      </c>
      <c r="P12" s="31">
        <v>186047979</v>
      </c>
      <c r="Q12" s="32"/>
      <c r="S12" s="11">
        <v>0</v>
      </c>
      <c r="U12" s="11">
        <v>441609081</v>
      </c>
      <c r="W12" s="12">
        <v>3.1</v>
      </c>
    </row>
    <row r="13" spans="1:23" ht="21.75" customHeight="1" x14ac:dyDescent="0.2">
      <c r="A13" s="33" t="s">
        <v>21</v>
      </c>
      <c r="B13" s="33"/>
      <c r="D13" s="14">
        <v>255561102</v>
      </c>
      <c r="F13" s="14">
        <v>1223301175</v>
      </c>
      <c r="H13" s="14">
        <v>388720863</v>
      </c>
      <c r="J13" s="14">
        <v>1867583140</v>
      </c>
      <c r="L13" s="15">
        <v>22.44</v>
      </c>
      <c r="N13" s="14">
        <v>255561102</v>
      </c>
      <c r="Q13" s="14">
        <v>2872434811</v>
      </c>
      <c r="S13" s="14">
        <v>389734025</v>
      </c>
      <c r="U13" s="14">
        <v>3517729938</v>
      </c>
      <c r="W13" s="15">
        <v>24.7</v>
      </c>
    </row>
  </sheetData>
  <mergeCells count="19">
    <mergeCell ref="A13:B13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1" t="s">
        <v>100</v>
      </c>
      <c r="B5" s="25" t="s">
        <v>101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D6" s="26" t="s">
        <v>90</v>
      </c>
      <c r="E6" s="26"/>
      <c r="F6" s="26"/>
      <c r="G6" s="26"/>
      <c r="H6" s="26"/>
      <c r="I6" s="26"/>
      <c r="J6" s="26"/>
      <c r="L6" s="26" t="s">
        <v>91</v>
      </c>
      <c r="M6" s="26"/>
      <c r="N6" s="26"/>
      <c r="O6" s="26"/>
      <c r="P6" s="26"/>
      <c r="Q6" s="26"/>
      <c r="R6" s="2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6" t="s">
        <v>102</v>
      </c>
      <c r="B8" s="26"/>
      <c r="D8" s="2" t="s">
        <v>103</v>
      </c>
      <c r="F8" s="2" t="s">
        <v>94</v>
      </c>
      <c r="H8" s="2" t="s">
        <v>95</v>
      </c>
      <c r="J8" s="2" t="s">
        <v>21</v>
      </c>
      <c r="L8" s="2" t="s">
        <v>103</v>
      </c>
      <c r="N8" s="2" t="s">
        <v>94</v>
      </c>
      <c r="P8" s="2" t="s">
        <v>95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4.45" customHeight="1" x14ac:dyDescent="0.2"/>
    <row r="5" spans="1:17" ht="14.45" customHeight="1" x14ac:dyDescent="0.2">
      <c r="A5" s="1" t="s">
        <v>104</v>
      </c>
      <c r="B5" s="25" t="s">
        <v>105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29.1" customHeight="1" x14ac:dyDescent="0.2">
      <c r="M6" s="37" t="s">
        <v>106</v>
      </c>
      <c r="Q6" s="37" t="s">
        <v>107</v>
      </c>
    </row>
    <row r="7" spans="1:17" ht="14.45" customHeight="1" x14ac:dyDescent="0.2">
      <c r="A7" s="26" t="s">
        <v>108</v>
      </c>
      <c r="B7" s="26"/>
      <c r="D7" s="2" t="s">
        <v>109</v>
      </c>
      <c r="F7" s="2" t="s">
        <v>110</v>
      </c>
      <c r="H7" s="2" t="s">
        <v>32</v>
      </c>
      <c r="J7" s="26" t="s">
        <v>111</v>
      </c>
      <c r="K7" s="26"/>
      <c r="M7" s="37"/>
      <c r="O7" s="2" t="s">
        <v>112</v>
      </c>
      <c r="Q7" s="37"/>
    </row>
    <row r="8" spans="1:17" ht="14.45" customHeight="1" x14ac:dyDescent="0.2">
      <c r="A8" s="27" t="s">
        <v>113</v>
      </c>
      <c r="B8" s="38"/>
      <c r="D8" s="27" t="s">
        <v>114</v>
      </c>
      <c r="F8" s="4" t="s">
        <v>115</v>
      </c>
      <c r="H8" s="3"/>
      <c r="J8" s="3"/>
      <c r="K8" s="3"/>
      <c r="M8" s="3"/>
      <c r="O8" s="3"/>
      <c r="Q8" s="3"/>
    </row>
    <row r="9" spans="1:17" ht="14.45" customHeight="1" x14ac:dyDescent="0.2">
      <c r="A9" s="26"/>
      <c r="B9" s="26"/>
      <c r="D9" s="26"/>
      <c r="F9" s="4" t="s">
        <v>116</v>
      </c>
    </row>
    <row r="10" spans="1:17" ht="14.45" customHeight="1" x14ac:dyDescent="0.2">
      <c r="A10" s="27" t="s">
        <v>113</v>
      </c>
      <c r="B10" s="38"/>
      <c r="D10" s="27" t="s">
        <v>117</v>
      </c>
      <c r="F10" s="4" t="s">
        <v>115</v>
      </c>
    </row>
    <row r="11" spans="1:17" ht="14.45" customHeight="1" x14ac:dyDescent="0.2">
      <c r="A11" s="26"/>
      <c r="B11" s="26"/>
      <c r="D11" s="26"/>
      <c r="F11" s="4" t="s">
        <v>118</v>
      </c>
    </row>
    <row r="12" spans="1:17" ht="65.45" customHeight="1" x14ac:dyDescent="0.2">
      <c r="A12" s="39" t="s">
        <v>119</v>
      </c>
      <c r="B12" s="39"/>
      <c r="D12" s="19" t="s">
        <v>120</v>
      </c>
      <c r="F12" s="4" t="s">
        <v>121</v>
      </c>
    </row>
    <row r="13" spans="1:17" ht="14.45" customHeight="1" x14ac:dyDescent="0.2">
      <c r="A13" s="39" t="s">
        <v>122</v>
      </c>
      <c r="B13" s="40"/>
      <c r="D13" s="39" t="s">
        <v>122</v>
      </c>
      <c r="F13" s="4" t="s">
        <v>123</v>
      </c>
    </row>
    <row r="14" spans="1:17" ht="14.45" customHeight="1" x14ac:dyDescent="0.2">
      <c r="A14" s="41"/>
      <c r="B14" s="41"/>
      <c r="D14" s="41"/>
      <c r="F14" s="4" t="s">
        <v>124</v>
      </c>
    </row>
    <row r="15" spans="1:17" ht="14.45" customHeight="1" x14ac:dyDescent="0.2">
      <c r="A15" s="41"/>
      <c r="B15" s="41"/>
      <c r="D15" s="41"/>
      <c r="F15" s="4" t="s">
        <v>125</v>
      </c>
    </row>
    <row r="16" spans="1:17" ht="14.45" customHeight="1" x14ac:dyDescent="0.2">
      <c r="A16" s="37"/>
      <c r="B16" s="37"/>
      <c r="D16" s="37"/>
      <c r="F16" s="4" t="s">
        <v>126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6" t="s">
        <v>127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2"/>
  <sheetViews>
    <sheetView rightToLeft="1" workbookViewId="0">
      <selection activeCell="O10" sqref="O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5" max="15" width="11.140625" bestFit="1" customWidth="1"/>
  </cols>
  <sheetData>
    <row r="1" spans="1:1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5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</row>
    <row r="3" spans="1:1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5" ht="14.45" customHeight="1" x14ac:dyDescent="0.2"/>
    <row r="5" spans="1:15" ht="14.45" customHeight="1" x14ac:dyDescent="0.2">
      <c r="A5" s="1" t="s">
        <v>128</v>
      </c>
      <c r="B5" s="25" t="s">
        <v>129</v>
      </c>
      <c r="C5" s="25"/>
      <c r="D5" s="25"/>
      <c r="E5" s="25"/>
      <c r="F5" s="25"/>
      <c r="G5" s="25"/>
      <c r="H5" s="25"/>
      <c r="I5" s="25"/>
      <c r="J5" s="25"/>
    </row>
    <row r="6" spans="1:15" ht="14.45" customHeight="1" x14ac:dyDescent="0.2">
      <c r="D6" s="26" t="s">
        <v>90</v>
      </c>
      <c r="E6" s="26"/>
      <c r="F6" s="26"/>
      <c r="H6" s="26" t="s">
        <v>91</v>
      </c>
      <c r="I6" s="26"/>
      <c r="J6" s="26"/>
    </row>
    <row r="7" spans="1:15" ht="36.4" customHeight="1" x14ac:dyDescent="0.2">
      <c r="A7" s="26" t="s">
        <v>130</v>
      </c>
      <c r="B7" s="26"/>
      <c r="D7" s="19" t="s">
        <v>131</v>
      </c>
      <c r="E7" s="3"/>
      <c r="F7" s="19" t="s">
        <v>132</v>
      </c>
      <c r="H7" s="19" t="s">
        <v>131</v>
      </c>
      <c r="I7" s="3"/>
      <c r="J7" s="19" t="s">
        <v>132</v>
      </c>
    </row>
    <row r="8" spans="1:15" ht="21.75" customHeight="1" x14ac:dyDescent="0.2">
      <c r="A8" s="28" t="s">
        <v>133</v>
      </c>
      <c r="B8" s="28"/>
      <c r="D8" s="6">
        <v>4034246584</v>
      </c>
      <c r="F8" s="17">
        <f>D8/$D$12*100</f>
        <v>92.120304383490435</v>
      </c>
      <c r="H8" s="6">
        <v>8068493150</v>
      </c>
      <c r="J8" s="17">
        <f>H8/$H$12*100</f>
        <v>93.327596950251788</v>
      </c>
    </row>
    <row r="9" spans="1:15" ht="21.75" customHeight="1" x14ac:dyDescent="0.2">
      <c r="A9" s="35" t="s">
        <v>173</v>
      </c>
      <c r="B9" s="35"/>
      <c r="D9" s="10">
        <v>344694518</v>
      </c>
      <c r="F9" s="17">
        <f>D9/$D$12*100</f>
        <v>7.8709526689359457</v>
      </c>
      <c r="H9" s="10">
        <v>575547900</v>
      </c>
      <c r="J9" s="17">
        <f>H9/$H$12*100</f>
        <v>6.6573152431521647</v>
      </c>
      <c r="O9" s="42"/>
    </row>
    <row r="10" spans="1:15" ht="21.75" customHeight="1" x14ac:dyDescent="0.2">
      <c r="A10" s="35" t="s">
        <v>174</v>
      </c>
      <c r="B10" s="35"/>
      <c r="D10" s="10">
        <v>190252</v>
      </c>
      <c r="F10" s="17">
        <f>D10/$D$12*100</f>
        <v>4.3443234776666846E-3</v>
      </c>
      <c r="H10" s="10">
        <v>386041</v>
      </c>
      <c r="J10" s="17">
        <f>H10/$H$12*100</f>
        <v>4.4653045103312935E-3</v>
      </c>
      <c r="O10" s="42"/>
    </row>
    <row r="11" spans="1:15" ht="21.75" customHeight="1" x14ac:dyDescent="0.2">
      <c r="A11" s="35" t="s">
        <v>175</v>
      </c>
      <c r="B11" s="35"/>
      <c r="D11" s="10">
        <v>192630</v>
      </c>
      <c r="F11" s="17">
        <f>D11/$D$12*100</f>
        <v>4.3986240959513348E-3</v>
      </c>
      <c r="H11" s="10">
        <v>918352</v>
      </c>
      <c r="J11" s="17">
        <f>H11/$H$12*100</f>
        <v>1.0622502085715675E-2</v>
      </c>
    </row>
    <row r="12" spans="1:15" ht="21.75" customHeight="1" thickBot="1" x14ac:dyDescent="0.25">
      <c r="A12" s="33" t="s">
        <v>21</v>
      </c>
      <c r="B12" s="33"/>
      <c r="D12" s="14">
        <v>4379323984</v>
      </c>
      <c r="F12" s="14">
        <f>SUM(F8:F11)</f>
        <v>100</v>
      </c>
      <c r="H12" s="14">
        <v>8645345443</v>
      </c>
      <c r="J12" s="14">
        <f>SUM(J8:J11)</f>
        <v>100</v>
      </c>
    </row>
  </sheetData>
  <mergeCells count="12">
    <mergeCell ref="A12:B12"/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3" t="s">
        <v>0</v>
      </c>
      <c r="B1" s="23"/>
      <c r="C1" s="23"/>
      <c r="D1" s="23"/>
      <c r="E1" s="23"/>
      <c r="F1" s="23"/>
    </row>
    <row r="2" spans="1:6" ht="21.75" customHeight="1" x14ac:dyDescent="0.2">
      <c r="A2" s="23" t="s">
        <v>71</v>
      </c>
      <c r="B2" s="23"/>
      <c r="C2" s="23"/>
      <c r="D2" s="23"/>
      <c r="E2" s="23"/>
      <c r="F2" s="23"/>
    </row>
    <row r="3" spans="1:6" ht="21.75" customHeight="1" x14ac:dyDescent="0.2">
      <c r="A3" s="23" t="s">
        <v>2</v>
      </c>
      <c r="B3" s="23"/>
      <c r="C3" s="23"/>
      <c r="D3" s="23"/>
      <c r="E3" s="23"/>
      <c r="F3" s="23"/>
    </row>
    <row r="4" spans="1:6" ht="14.45" customHeight="1" x14ac:dyDescent="0.2"/>
    <row r="5" spans="1:6" ht="29.1" customHeight="1" x14ac:dyDescent="0.2">
      <c r="A5" s="1" t="s">
        <v>134</v>
      </c>
      <c r="B5" s="25" t="s">
        <v>86</v>
      </c>
      <c r="C5" s="25"/>
      <c r="D5" s="25"/>
      <c r="E5" s="25"/>
      <c r="F5" s="25"/>
    </row>
    <row r="6" spans="1:6" ht="14.45" customHeight="1" x14ac:dyDescent="0.2">
      <c r="D6" s="2" t="s">
        <v>90</v>
      </c>
      <c r="F6" s="2" t="s">
        <v>9</v>
      </c>
    </row>
    <row r="7" spans="1:6" ht="14.45" customHeight="1" x14ac:dyDescent="0.2">
      <c r="A7" s="26" t="s">
        <v>86</v>
      </c>
      <c r="B7" s="26"/>
      <c r="D7" s="4" t="s">
        <v>65</v>
      </c>
      <c r="F7" s="4" t="s">
        <v>65</v>
      </c>
    </row>
    <row r="8" spans="1:6" ht="21.75" customHeight="1" x14ac:dyDescent="0.2">
      <c r="A8" s="28" t="s">
        <v>86</v>
      </c>
      <c r="B8" s="28"/>
      <c r="D8" s="6">
        <v>0</v>
      </c>
      <c r="F8" s="6">
        <v>0</v>
      </c>
    </row>
    <row r="9" spans="1:6" ht="21.75" customHeight="1" x14ac:dyDescent="0.2">
      <c r="A9" s="35" t="s">
        <v>135</v>
      </c>
      <c r="B9" s="35"/>
      <c r="D9" s="10">
        <v>0</v>
      </c>
      <c r="F9" s="10">
        <v>488907</v>
      </c>
    </row>
    <row r="10" spans="1:6" ht="21.75" customHeight="1" x14ac:dyDescent="0.2">
      <c r="A10" s="30" t="s">
        <v>136</v>
      </c>
      <c r="B10" s="30"/>
      <c r="D10" s="11">
        <v>235411</v>
      </c>
      <c r="F10" s="11">
        <v>235411</v>
      </c>
    </row>
    <row r="11" spans="1:6" ht="21.75" customHeight="1" x14ac:dyDescent="0.2">
      <c r="A11" s="33" t="s">
        <v>21</v>
      </c>
      <c r="B11" s="33"/>
      <c r="D11" s="14">
        <v>235411</v>
      </c>
      <c r="F11" s="14">
        <v>724318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93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23</v>
      </c>
      <c r="C6" s="26" t="s">
        <v>137</v>
      </c>
      <c r="D6" s="26"/>
      <c r="E6" s="26"/>
      <c r="F6" s="26"/>
      <c r="G6" s="26"/>
      <c r="I6" s="26" t="s">
        <v>90</v>
      </c>
      <c r="J6" s="26"/>
      <c r="K6" s="26"/>
      <c r="L6" s="26"/>
      <c r="M6" s="26"/>
      <c r="O6" s="26" t="s">
        <v>91</v>
      </c>
      <c r="P6" s="26"/>
      <c r="Q6" s="26"/>
      <c r="R6" s="26"/>
      <c r="S6" s="26"/>
    </row>
    <row r="7" spans="1:19" ht="40.5" customHeight="1" x14ac:dyDescent="0.2">
      <c r="A7" s="26"/>
      <c r="C7" s="19" t="s">
        <v>138</v>
      </c>
      <c r="D7" s="3"/>
      <c r="E7" s="19" t="s">
        <v>139</v>
      </c>
      <c r="F7" s="3"/>
      <c r="G7" s="19" t="s">
        <v>140</v>
      </c>
      <c r="I7" s="19" t="s">
        <v>141</v>
      </c>
      <c r="J7" s="3"/>
      <c r="K7" s="19" t="s">
        <v>142</v>
      </c>
      <c r="L7" s="3"/>
      <c r="M7" s="19" t="s">
        <v>143</v>
      </c>
      <c r="O7" s="19" t="s">
        <v>141</v>
      </c>
      <c r="P7" s="3"/>
      <c r="Q7" s="19" t="s">
        <v>142</v>
      </c>
      <c r="R7" s="3"/>
      <c r="S7" s="19" t="s">
        <v>143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4.45" customHeight="1" x14ac:dyDescent="0.2"/>
    <row r="5" spans="1:11" ht="14.45" customHeight="1" x14ac:dyDescent="0.2">
      <c r="A5" s="25" t="s">
        <v>98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4.45" customHeight="1" x14ac:dyDescent="0.2">
      <c r="I6" s="2" t="s">
        <v>90</v>
      </c>
      <c r="K6" s="2" t="s">
        <v>91</v>
      </c>
    </row>
    <row r="7" spans="1:11" ht="29.1" customHeight="1" x14ac:dyDescent="0.2">
      <c r="A7" s="2" t="s">
        <v>144</v>
      </c>
      <c r="C7" s="18" t="s">
        <v>145</v>
      </c>
      <c r="E7" s="18" t="s">
        <v>146</v>
      </c>
      <c r="G7" s="18" t="s">
        <v>147</v>
      </c>
      <c r="I7" s="19" t="s">
        <v>148</v>
      </c>
      <c r="K7" s="19" t="s">
        <v>148</v>
      </c>
    </row>
    <row r="8" spans="1:11" ht="21.75" customHeight="1" x14ac:dyDescent="0.2">
      <c r="A8" s="20" t="s">
        <v>149</v>
      </c>
      <c r="C8" s="20" t="s">
        <v>150</v>
      </c>
      <c r="E8" s="21">
        <v>835167</v>
      </c>
      <c r="G8" s="22">
        <v>306</v>
      </c>
      <c r="I8" s="21">
        <v>255561102</v>
      </c>
      <c r="K8" s="21">
        <v>255561102</v>
      </c>
    </row>
    <row r="9" spans="1:11" ht="21.75" customHeight="1" x14ac:dyDescent="0.2">
      <c r="A9" s="13" t="s">
        <v>21</v>
      </c>
      <c r="C9" s="14"/>
      <c r="E9" s="14"/>
      <c r="G9" s="14"/>
      <c r="I9" s="14">
        <v>255561102</v>
      </c>
      <c r="K9" s="14">
        <v>255561102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4.45" customHeight="1" x14ac:dyDescent="0.2"/>
    <row r="5" spans="1:19" ht="14.45" customHeight="1" x14ac:dyDescent="0.2">
      <c r="A5" s="25" t="s">
        <v>151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4.45" customHeight="1" x14ac:dyDescent="0.2">
      <c r="A6" s="26" t="s">
        <v>74</v>
      </c>
      <c r="I6" s="26" t="s">
        <v>90</v>
      </c>
      <c r="J6" s="26"/>
      <c r="K6" s="26"/>
      <c r="L6" s="26"/>
      <c r="M6" s="26"/>
      <c r="O6" s="26" t="s">
        <v>91</v>
      </c>
      <c r="P6" s="26"/>
      <c r="Q6" s="26"/>
      <c r="R6" s="26"/>
      <c r="S6" s="26"/>
    </row>
    <row r="7" spans="1:19" ht="29.1" customHeight="1" x14ac:dyDescent="0.2">
      <c r="A7" s="26"/>
      <c r="C7" s="18" t="s">
        <v>152</v>
      </c>
      <c r="E7" s="18" t="s">
        <v>52</v>
      </c>
      <c r="G7" s="18" t="s">
        <v>153</v>
      </c>
      <c r="I7" s="19" t="s">
        <v>154</v>
      </c>
      <c r="J7" s="3"/>
      <c r="K7" s="19" t="s">
        <v>142</v>
      </c>
      <c r="L7" s="3"/>
      <c r="M7" s="19" t="s">
        <v>155</v>
      </c>
      <c r="O7" s="19" t="s">
        <v>154</v>
      </c>
      <c r="P7" s="3"/>
      <c r="Q7" s="19" t="s">
        <v>142</v>
      </c>
      <c r="R7" s="3"/>
      <c r="S7" s="19" t="s">
        <v>155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1"/>
  <sheetViews>
    <sheetView rightToLeft="1" workbookViewId="0">
      <selection activeCell="A11" sqref="A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8" max="18" width="11.140625" bestFit="1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8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8" ht="14.45" customHeight="1" x14ac:dyDescent="0.2"/>
    <row r="5" spans="1:18" ht="14.45" customHeight="1" x14ac:dyDescent="0.2">
      <c r="A5" s="25" t="s">
        <v>156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14.45" customHeight="1" x14ac:dyDescent="0.2">
      <c r="A6" s="26" t="s">
        <v>74</v>
      </c>
      <c r="C6" s="26" t="s">
        <v>90</v>
      </c>
      <c r="D6" s="26"/>
      <c r="E6" s="26"/>
      <c r="F6" s="26"/>
      <c r="G6" s="26"/>
      <c r="I6" s="26" t="s">
        <v>91</v>
      </c>
      <c r="J6" s="26"/>
      <c r="K6" s="26"/>
      <c r="L6" s="26"/>
      <c r="M6" s="26"/>
    </row>
    <row r="7" spans="1:18" ht="29.1" customHeight="1" x14ac:dyDescent="0.2">
      <c r="A7" s="26"/>
      <c r="C7" s="19" t="s">
        <v>154</v>
      </c>
      <c r="D7" s="3"/>
      <c r="E7" s="19" t="s">
        <v>142</v>
      </c>
      <c r="F7" s="3"/>
      <c r="G7" s="19" t="s">
        <v>155</v>
      </c>
      <c r="I7" s="19" t="s">
        <v>154</v>
      </c>
      <c r="J7" s="3"/>
      <c r="K7" s="19" t="s">
        <v>142</v>
      </c>
      <c r="L7" s="3"/>
      <c r="M7" s="19" t="s">
        <v>155</v>
      </c>
    </row>
    <row r="8" spans="1:18" ht="21.75" customHeight="1" x14ac:dyDescent="0.2">
      <c r="A8" s="16" t="s">
        <v>174</v>
      </c>
      <c r="C8" s="10">
        <v>190252</v>
      </c>
      <c r="E8" s="10">
        <v>0</v>
      </c>
      <c r="G8" s="10">
        <v>356008</v>
      </c>
      <c r="I8" s="10">
        <v>386041</v>
      </c>
      <c r="K8" s="10">
        <v>0</v>
      </c>
      <c r="M8" s="10">
        <v>386041</v>
      </c>
      <c r="R8" s="42"/>
    </row>
    <row r="9" spans="1:18" ht="21.75" customHeight="1" x14ac:dyDescent="0.2">
      <c r="A9" s="16" t="s">
        <v>173</v>
      </c>
      <c r="C9" s="10">
        <v>344694518</v>
      </c>
      <c r="E9" s="10">
        <v>0</v>
      </c>
      <c r="G9" s="10">
        <v>344694518</v>
      </c>
      <c r="I9" s="10">
        <v>575547900</v>
      </c>
      <c r="K9" s="10">
        <v>2265192</v>
      </c>
      <c r="M9" s="10">
        <v>573282708</v>
      </c>
    </row>
    <row r="10" spans="1:18" ht="21.75" customHeight="1" x14ac:dyDescent="0.2">
      <c r="A10" s="16" t="s">
        <v>175</v>
      </c>
      <c r="C10" s="10">
        <v>192630</v>
      </c>
      <c r="E10" s="10">
        <v>0</v>
      </c>
      <c r="G10" s="10">
        <v>192630</v>
      </c>
      <c r="I10" s="10">
        <v>918352</v>
      </c>
      <c r="K10" s="10">
        <v>0</v>
      </c>
      <c r="M10" s="10">
        <v>918352</v>
      </c>
    </row>
    <row r="11" spans="1:18" ht="21.75" customHeight="1" x14ac:dyDescent="0.2">
      <c r="A11" s="13" t="s">
        <v>21</v>
      </c>
      <c r="C11" s="14">
        <v>345077400</v>
      </c>
      <c r="E11" s="14">
        <v>0</v>
      </c>
      <c r="G11" s="14">
        <v>345077400</v>
      </c>
      <c r="I11" s="14">
        <v>576852293</v>
      </c>
      <c r="K11" s="14">
        <v>2265192</v>
      </c>
      <c r="M11" s="14">
        <v>574587101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workbookViewId="0">
      <selection activeCell="O11" sqref="O1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157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74</v>
      </c>
      <c r="C6" s="26" t="s">
        <v>90</v>
      </c>
      <c r="D6" s="26"/>
      <c r="E6" s="26"/>
      <c r="F6" s="26"/>
      <c r="G6" s="26"/>
      <c r="H6" s="26"/>
      <c r="I6" s="26"/>
      <c r="K6" s="26" t="s">
        <v>91</v>
      </c>
      <c r="L6" s="26"/>
      <c r="M6" s="26"/>
      <c r="N6" s="26"/>
      <c r="O6" s="26"/>
      <c r="P6" s="26"/>
      <c r="Q6" s="26"/>
      <c r="R6" s="26"/>
    </row>
    <row r="7" spans="1:18" ht="29.1" customHeight="1" x14ac:dyDescent="0.2">
      <c r="A7" s="26"/>
      <c r="C7" s="19" t="s">
        <v>13</v>
      </c>
      <c r="D7" s="3"/>
      <c r="E7" s="19" t="s">
        <v>158</v>
      </c>
      <c r="F7" s="3"/>
      <c r="G7" s="19" t="s">
        <v>159</v>
      </c>
      <c r="H7" s="3"/>
      <c r="I7" s="19" t="s">
        <v>160</v>
      </c>
      <c r="K7" s="19" t="s">
        <v>13</v>
      </c>
      <c r="L7" s="3"/>
      <c r="M7" s="19" t="s">
        <v>158</v>
      </c>
      <c r="N7" s="3"/>
      <c r="O7" s="19" t="s">
        <v>159</v>
      </c>
      <c r="P7" s="3"/>
      <c r="Q7" s="39" t="s">
        <v>160</v>
      </c>
      <c r="R7" s="39"/>
    </row>
    <row r="8" spans="1:18" ht="21.75" customHeight="1" x14ac:dyDescent="0.2">
      <c r="A8" s="5" t="s">
        <v>99</v>
      </c>
      <c r="C8" s="6">
        <v>941883</v>
      </c>
      <c r="E8" s="6">
        <v>24896580140</v>
      </c>
      <c r="G8" s="6">
        <v>24663160698</v>
      </c>
      <c r="I8" s="6">
        <v>233419442</v>
      </c>
      <c r="K8" s="6">
        <v>941883</v>
      </c>
      <c r="M8" s="6">
        <v>24896580140</v>
      </c>
      <c r="O8" s="6">
        <v>24663160698</v>
      </c>
      <c r="Q8" s="29">
        <v>233419442</v>
      </c>
      <c r="R8" s="29"/>
    </row>
    <row r="9" spans="1:18" ht="21.75" customHeight="1" x14ac:dyDescent="0.2">
      <c r="A9" s="16" t="s">
        <v>44</v>
      </c>
      <c r="C9" s="10">
        <v>27834</v>
      </c>
      <c r="E9" s="10">
        <v>2783542221</v>
      </c>
      <c r="G9" s="10">
        <v>2633573921</v>
      </c>
      <c r="I9" s="10">
        <v>149968300</v>
      </c>
      <c r="K9" s="10">
        <v>28783</v>
      </c>
      <c r="M9" s="10">
        <v>2874285346</v>
      </c>
      <c r="O9" s="10">
        <v>2723303884</v>
      </c>
      <c r="Q9" s="31">
        <v>150981462</v>
      </c>
      <c r="R9" s="31"/>
    </row>
    <row r="10" spans="1:18" ht="21.75" customHeight="1" x14ac:dyDescent="0.2">
      <c r="A10" s="16" t="s">
        <v>42</v>
      </c>
      <c r="C10" s="10">
        <v>3021</v>
      </c>
      <c r="E10" s="10">
        <v>100015607</v>
      </c>
      <c r="G10" s="10">
        <v>94682486</v>
      </c>
      <c r="I10" s="10">
        <v>5333121</v>
      </c>
      <c r="K10" s="10">
        <v>3021</v>
      </c>
      <c r="M10" s="10">
        <v>100015607</v>
      </c>
      <c r="O10" s="10">
        <v>94682486</v>
      </c>
      <c r="Q10" s="31">
        <v>5333121</v>
      </c>
      <c r="R10" s="31"/>
    </row>
    <row r="11" spans="1:18" ht="21.75" customHeight="1" x14ac:dyDescent="0.2">
      <c r="A11" s="8" t="s">
        <v>20</v>
      </c>
      <c r="C11" s="11">
        <v>13495</v>
      </c>
      <c r="E11" s="11">
        <v>42803549</v>
      </c>
      <c r="G11" s="11">
        <v>42180655</v>
      </c>
      <c r="I11" s="11">
        <v>622894</v>
      </c>
      <c r="K11" s="11">
        <v>13495</v>
      </c>
      <c r="M11" s="11">
        <v>42803549</v>
      </c>
      <c r="O11" s="11">
        <v>42180655</v>
      </c>
      <c r="Q11" s="32">
        <v>622894</v>
      </c>
      <c r="R11" s="32"/>
    </row>
    <row r="12" spans="1:18" ht="21.75" customHeight="1" x14ac:dyDescent="0.2">
      <c r="A12" s="13" t="s">
        <v>21</v>
      </c>
      <c r="C12" s="14">
        <v>986233</v>
      </c>
      <c r="E12" s="14">
        <v>27822941517</v>
      </c>
      <c r="G12" s="14">
        <v>27433597760</v>
      </c>
      <c r="I12" s="14">
        <v>389343757</v>
      </c>
      <c r="K12" s="14">
        <v>987182</v>
      </c>
      <c r="M12" s="14">
        <v>27913684642</v>
      </c>
      <c r="O12" s="14">
        <v>27523327723</v>
      </c>
      <c r="Q12" s="36">
        <v>390356919</v>
      </c>
      <c r="R12" s="36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V12" sqref="V1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14062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14.45" customHeight="1" x14ac:dyDescent="0.2">
      <c r="A4" s="1" t="s">
        <v>3</v>
      </c>
      <c r="B4" s="25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4.45" customHeight="1" x14ac:dyDescent="0.2">
      <c r="A5" s="25" t="s">
        <v>5</v>
      </c>
      <c r="B5" s="25"/>
      <c r="C5" s="25" t="s">
        <v>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4.45" customHeight="1" x14ac:dyDescent="0.2">
      <c r="F6" s="26" t="s">
        <v>7</v>
      </c>
      <c r="G6" s="26"/>
      <c r="H6" s="26"/>
      <c r="I6" s="26"/>
      <c r="J6" s="26"/>
      <c r="L6" s="26" t="s">
        <v>8</v>
      </c>
      <c r="M6" s="26"/>
      <c r="N6" s="26"/>
      <c r="O6" s="26"/>
      <c r="P6" s="26"/>
      <c r="Q6" s="26"/>
      <c r="R6" s="26"/>
      <c r="T6" s="26" t="s">
        <v>9</v>
      </c>
      <c r="U6" s="26"/>
      <c r="V6" s="26"/>
      <c r="W6" s="26"/>
      <c r="X6" s="26"/>
      <c r="Y6" s="26"/>
      <c r="Z6" s="26"/>
      <c r="AA6" s="26"/>
      <c r="AB6" s="26"/>
    </row>
    <row r="7" spans="1:28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6" t="s">
        <v>12</v>
      </c>
      <c r="B8" s="26"/>
      <c r="C8" s="26"/>
      <c r="E8" s="26" t="s">
        <v>13</v>
      </c>
      <c r="F8" s="26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8" t="s">
        <v>19</v>
      </c>
      <c r="B9" s="28"/>
      <c r="C9" s="28"/>
      <c r="E9" s="29">
        <v>62100943</v>
      </c>
      <c r="F9" s="29"/>
      <c r="H9" s="6">
        <v>196511416504</v>
      </c>
      <c r="J9" s="6">
        <v>189636248641.82599</v>
      </c>
      <c r="L9" s="6">
        <v>35861890</v>
      </c>
      <c r="N9" s="6">
        <v>0</v>
      </c>
      <c r="P9" s="6">
        <v>0</v>
      </c>
      <c r="R9" s="6">
        <v>0</v>
      </c>
      <c r="T9" s="6">
        <v>97962833</v>
      </c>
      <c r="V9" s="6">
        <v>1937</v>
      </c>
      <c r="X9" s="6">
        <v>196511416504</v>
      </c>
      <c r="Z9" s="6">
        <v>189609794475.284</v>
      </c>
      <c r="AB9" s="7">
        <v>36.31</v>
      </c>
    </row>
    <row r="10" spans="1:28" ht="21.75" customHeight="1" x14ac:dyDescent="0.2">
      <c r="A10" s="30" t="s">
        <v>20</v>
      </c>
      <c r="B10" s="30"/>
      <c r="C10" s="30"/>
      <c r="D10" s="9"/>
      <c r="E10" s="31">
        <v>14118203</v>
      </c>
      <c r="F10" s="32"/>
      <c r="H10" s="11">
        <v>48289892134</v>
      </c>
      <c r="J10" s="11">
        <v>44128176062.3722</v>
      </c>
      <c r="L10" s="11">
        <v>15511</v>
      </c>
      <c r="N10" s="11">
        <v>48875834</v>
      </c>
      <c r="P10" s="11">
        <v>-13495</v>
      </c>
      <c r="R10" s="11">
        <v>42803549</v>
      </c>
      <c r="T10" s="11">
        <v>14120219</v>
      </c>
      <c r="V10" s="11">
        <v>3276</v>
      </c>
      <c r="X10" s="11">
        <v>48292613669</v>
      </c>
      <c r="Z10" s="11">
        <v>46222681487.542603</v>
      </c>
      <c r="AB10" s="12">
        <v>8.85</v>
      </c>
    </row>
    <row r="11" spans="1:28" ht="21.75" customHeight="1" x14ac:dyDescent="0.2">
      <c r="A11" s="33" t="s">
        <v>21</v>
      </c>
      <c r="B11" s="33"/>
      <c r="C11" s="33"/>
      <c r="D11" s="33"/>
      <c r="F11" s="14">
        <v>76219146</v>
      </c>
      <c r="H11" s="14">
        <v>244801308638</v>
      </c>
      <c r="J11" s="14">
        <v>233764424704.198</v>
      </c>
      <c r="L11" s="14">
        <v>35877401</v>
      </c>
      <c r="N11" s="14">
        <v>48875834</v>
      </c>
      <c r="P11" s="14">
        <v>-13495</v>
      </c>
      <c r="R11" s="14">
        <v>42803549</v>
      </c>
      <c r="T11" s="14">
        <v>112083052</v>
      </c>
      <c r="V11" s="14"/>
      <c r="X11" s="14">
        <v>244804030173</v>
      </c>
      <c r="Z11" s="14">
        <v>235832475962.827</v>
      </c>
      <c r="AB11" s="15">
        <v>45.16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7.35" customHeight="1" x14ac:dyDescent="0.2"/>
    <row r="5" spans="1:25" ht="14.45" customHeight="1" x14ac:dyDescent="0.2">
      <c r="A5" s="25" t="s">
        <v>161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ht="7.35" customHeight="1" x14ac:dyDescent="0.2"/>
    <row r="7" spans="1:25" ht="14.45" customHeight="1" x14ac:dyDescent="0.2">
      <c r="E7" s="26" t="s">
        <v>90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Y7" s="2" t="s">
        <v>91</v>
      </c>
    </row>
    <row r="8" spans="1:25" ht="29.1" customHeight="1" x14ac:dyDescent="0.2">
      <c r="A8" s="2" t="s">
        <v>162</v>
      </c>
      <c r="C8" s="2" t="s">
        <v>163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164</v>
      </c>
      <c r="L8" s="3"/>
      <c r="M8" s="19" t="s">
        <v>165</v>
      </c>
      <c r="N8" s="3"/>
      <c r="O8" s="19" t="s">
        <v>166</v>
      </c>
      <c r="P8" s="3"/>
      <c r="Q8" s="19" t="s">
        <v>167</v>
      </c>
      <c r="R8" s="3"/>
      <c r="S8" s="19" t="s">
        <v>168</v>
      </c>
      <c r="T8" s="3"/>
      <c r="U8" s="19" t="s">
        <v>169</v>
      </c>
      <c r="V8" s="3"/>
      <c r="W8" s="19" t="s">
        <v>170</v>
      </c>
      <c r="Y8" s="19" t="s">
        <v>170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4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6" bestFit="1" customWidth="1"/>
    <col min="6" max="6" width="1.28515625" customWidth="1"/>
    <col min="7" max="7" width="15.85546875" bestFit="1" customWidth="1"/>
    <col min="8" max="8" width="1.28515625" customWidth="1"/>
    <col min="9" max="9" width="15.5703125" customWidth="1"/>
    <col min="10" max="10" width="1.28515625" customWidth="1"/>
    <col min="11" max="11" width="12.140625" bestFit="1" customWidth="1"/>
    <col min="12" max="12" width="1.28515625" customWidth="1"/>
    <col min="13" max="13" width="16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4.45" customHeight="1" x14ac:dyDescent="0.2"/>
    <row r="5" spans="1:18" ht="14.45" customHeight="1" x14ac:dyDescent="0.2">
      <c r="A5" s="25" t="s">
        <v>171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45" customHeight="1" x14ac:dyDescent="0.2">
      <c r="A6" s="26" t="s">
        <v>74</v>
      </c>
      <c r="C6" s="26" t="s">
        <v>90</v>
      </c>
      <c r="D6" s="26"/>
      <c r="E6" s="26"/>
      <c r="F6" s="26"/>
      <c r="G6" s="26"/>
      <c r="H6" s="26"/>
      <c r="I6" s="26"/>
      <c r="K6" s="26" t="s">
        <v>91</v>
      </c>
      <c r="L6" s="26"/>
      <c r="M6" s="26"/>
      <c r="N6" s="26"/>
      <c r="O6" s="26"/>
      <c r="P6" s="26"/>
      <c r="Q6" s="26"/>
      <c r="R6" s="26"/>
    </row>
    <row r="7" spans="1:18" ht="29.1" customHeight="1" x14ac:dyDescent="0.2">
      <c r="A7" s="26"/>
      <c r="C7" s="19" t="s">
        <v>13</v>
      </c>
      <c r="D7" s="3"/>
      <c r="E7" s="19" t="s">
        <v>15</v>
      </c>
      <c r="F7" s="3"/>
      <c r="G7" s="19" t="s">
        <v>159</v>
      </c>
      <c r="H7" s="3"/>
      <c r="I7" s="19" t="s">
        <v>172</v>
      </c>
      <c r="K7" s="19" t="s">
        <v>13</v>
      </c>
      <c r="L7" s="3"/>
      <c r="M7" s="19" t="s">
        <v>15</v>
      </c>
      <c r="N7" s="3"/>
      <c r="O7" s="19" t="s">
        <v>159</v>
      </c>
      <c r="P7" s="3"/>
      <c r="Q7" s="39" t="s">
        <v>172</v>
      </c>
      <c r="R7" s="39"/>
    </row>
    <row r="8" spans="1:18" ht="21.75" customHeight="1" x14ac:dyDescent="0.2">
      <c r="A8" s="5" t="s">
        <v>19</v>
      </c>
      <c r="C8" s="6">
        <v>97962833</v>
      </c>
      <c r="E8" s="6">
        <v>189609794475</v>
      </c>
      <c r="G8" s="6">
        <v>189636248641</v>
      </c>
      <c r="I8" s="6">
        <v>-26454165</v>
      </c>
      <c r="K8" s="6">
        <v>97962833</v>
      </c>
      <c r="M8" s="6">
        <v>189609794475</v>
      </c>
      <c r="O8" s="6">
        <v>189636248641</v>
      </c>
      <c r="Q8" s="29">
        <v>-26454165</v>
      </c>
      <c r="R8" s="29"/>
    </row>
    <row r="9" spans="1:18" ht="21.75" customHeight="1" x14ac:dyDescent="0.2">
      <c r="A9" s="16" t="s">
        <v>44</v>
      </c>
      <c r="C9" s="10">
        <v>484944</v>
      </c>
      <c r="E9" s="10">
        <v>48496877827</v>
      </c>
      <c r="G9" s="10">
        <v>47231464115</v>
      </c>
      <c r="I9" s="10">
        <v>1265413712</v>
      </c>
      <c r="K9" s="10">
        <v>484944</v>
      </c>
      <c r="M9" s="10">
        <v>48496877827</v>
      </c>
      <c r="O9" s="10">
        <v>45884022128</v>
      </c>
      <c r="Q9" s="31">
        <v>2612855699</v>
      </c>
      <c r="R9" s="31"/>
    </row>
    <row r="10" spans="1:18" ht="21.75" customHeight="1" x14ac:dyDescent="0.2">
      <c r="A10" s="16" t="s">
        <v>99</v>
      </c>
      <c r="C10" s="10">
        <v>540959</v>
      </c>
      <c r="E10" s="10">
        <v>14058464130</v>
      </c>
      <c r="G10" s="10">
        <v>14164985191</v>
      </c>
      <c r="I10" s="10">
        <v>-106521060</v>
      </c>
      <c r="K10" s="10">
        <v>540959</v>
      </c>
      <c r="M10" s="10">
        <v>14058464130</v>
      </c>
      <c r="O10" s="10">
        <v>14164985191</v>
      </c>
      <c r="Q10" s="31">
        <v>-106521060</v>
      </c>
      <c r="R10" s="31"/>
    </row>
    <row r="11" spans="1:18" ht="21.75" customHeight="1" x14ac:dyDescent="0.2">
      <c r="A11" s="16" t="s">
        <v>20</v>
      </c>
      <c r="C11" s="10">
        <v>14120219</v>
      </c>
      <c r="E11" s="10">
        <v>46222681487</v>
      </c>
      <c r="G11" s="10">
        <v>44134871241</v>
      </c>
      <c r="I11" s="10">
        <v>2087810246</v>
      </c>
      <c r="K11" s="10">
        <v>14120219</v>
      </c>
      <c r="M11" s="10">
        <v>46222681487</v>
      </c>
      <c r="O11" s="10">
        <v>44134871241</v>
      </c>
      <c r="Q11" s="31">
        <v>2087810246</v>
      </c>
      <c r="R11" s="31"/>
    </row>
    <row r="12" spans="1:18" ht="21.75" customHeight="1" x14ac:dyDescent="0.2">
      <c r="A12" s="16" t="s">
        <v>42</v>
      </c>
      <c r="C12" s="10">
        <v>102494</v>
      </c>
      <c r="E12" s="10">
        <v>3397550225</v>
      </c>
      <c r="G12" s="10">
        <v>3305465770</v>
      </c>
      <c r="I12" s="10">
        <v>92084455</v>
      </c>
      <c r="K12" s="10">
        <v>102494</v>
      </c>
      <c r="M12" s="10">
        <v>3397550225</v>
      </c>
      <c r="O12" s="10">
        <v>3217498032</v>
      </c>
      <c r="Q12" s="31">
        <v>180052193</v>
      </c>
      <c r="R12" s="31"/>
    </row>
    <row r="13" spans="1:18" ht="21.75" customHeight="1" x14ac:dyDescent="0.2">
      <c r="A13" s="8" t="s">
        <v>41</v>
      </c>
      <c r="C13" s="11">
        <v>912129</v>
      </c>
      <c r="E13" s="11">
        <v>9361375162</v>
      </c>
      <c r="G13" s="11">
        <v>9389051095</v>
      </c>
      <c r="I13" s="11">
        <v>-27675932</v>
      </c>
      <c r="K13" s="11">
        <v>912129</v>
      </c>
      <c r="M13" s="11">
        <v>9361375162</v>
      </c>
      <c r="O13" s="11">
        <v>9175327183</v>
      </c>
      <c r="Q13" s="32">
        <v>186047979</v>
      </c>
      <c r="R13" s="32"/>
    </row>
    <row r="14" spans="1:18" ht="21.75" customHeight="1" x14ac:dyDescent="0.2">
      <c r="A14" s="13" t="s">
        <v>21</v>
      </c>
      <c r="C14" s="14">
        <v>114123578</v>
      </c>
      <c r="E14" s="14">
        <v>311146743306</v>
      </c>
      <c r="G14" s="14">
        <v>307862086053</v>
      </c>
      <c r="I14" s="14">
        <v>3284657256</v>
      </c>
      <c r="K14" s="14">
        <v>114123578</v>
      </c>
      <c r="M14" s="14">
        <v>311146743306</v>
      </c>
      <c r="O14" s="14">
        <v>306212952416</v>
      </c>
      <c r="Q14" s="36">
        <v>4933790892</v>
      </c>
      <c r="R14" s="36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</row>
    <row r="2" spans="1:49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14.45" customHeight="1" x14ac:dyDescent="0.2"/>
    <row r="5" spans="1:49" ht="14.45" customHeight="1" x14ac:dyDescent="0.2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</row>
    <row r="6" spans="1:49" ht="14.45" customHeight="1" x14ac:dyDescent="0.2">
      <c r="I6" s="26" t="s">
        <v>7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C6" s="26" t="s">
        <v>9</v>
      </c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6" t="s">
        <v>23</v>
      </c>
      <c r="B8" s="26"/>
      <c r="C8" s="26"/>
      <c r="D8" s="26"/>
      <c r="E8" s="26"/>
      <c r="F8" s="26"/>
      <c r="G8" s="26"/>
      <c r="I8" s="26" t="s">
        <v>24</v>
      </c>
      <c r="J8" s="26"/>
      <c r="K8" s="26"/>
      <c r="M8" s="26" t="s">
        <v>25</v>
      </c>
      <c r="N8" s="26"/>
      <c r="O8" s="26"/>
      <c r="Q8" s="26" t="s">
        <v>26</v>
      </c>
      <c r="R8" s="26"/>
      <c r="S8" s="26"/>
      <c r="T8" s="26"/>
      <c r="U8" s="26"/>
      <c r="W8" s="26" t="s">
        <v>27</v>
      </c>
      <c r="X8" s="26"/>
      <c r="Y8" s="26"/>
      <c r="Z8" s="26"/>
      <c r="AA8" s="26"/>
      <c r="AC8" s="26" t="s">
        <v>24</v>
      </c>
      <c r="AD8" s="26"/>
      <c r="AE8" s="26"/>
      <c r="AF8" s="26"/>
      <c r="AG8" s="26"/>
      <c r="AI8" s="26" t="s">
        <v>25</v>
      </c>
      <c r="AJ8" s="26"/>
      <c r="AK8" s="26"/>
      <c r="AM8" s="26" t="s">
        <v>26</v>
      </c>
      <c r="AN8" s="26"/>
      <c r="AO8" s="26"/>
      <c r="AQ8" s="26" t="s">
        <v>27</v>
      </c>
      <c r="AR8" s="26"/>
      <c r="AS8" s="26"/>
    </row>
    <row r="9" spans="1:49" ht="14.45" customHeight="1" x14ac:dyDescent="0.2">
      <c r="A9" s="25" t="s">
        <v>28</v>
      </c>
      <c r="B9" s="34"/>
      <c r="C9" s="34"/>
      <c r="D9" s="34"/>
      <c r="E9" s="34"/>
      <c r="F9" s="34"/>
      <c r="G9" s="34"/>
      <c r="H9" s="25"/>
      <c r="I9" s="34"/>
      <c r="J9" s="34"/>
      <c r="K9" s="34"/>
      <c r="L9" s="25"/>
      <c r="M9" s="34"/>
      <c r="N9" s="34"/>
      <c r="O9" s="34"/>
      <c r="P9" s="25"/>
      <c r="Q9" s="34"/>
      <c r="R9" s="34"/>
      <c r="S9" s="34"/>
      <c r="T9" s="34"/>
      <c r="U9" s="34"/>
      <c r="V9" s="25"/>
      <c r="W9" s="34"/>
      <c r="X9" s="34"/>
      <c r="Y9" s="34"/>
      <c r="Z9" s="34"/>
      <c r="AA9" s="34"/>
      <c r="AB9" s="25"/>
      <c r="AC9" s="34"/>
      <c r="AD9" s="34"/>
      <c r="AE9" s="34"/>
      <c r="AF9" s="34"/>
      <c r="AG9" s="34"/>
      <c r="AH9" s="25"/>
      <c r="AI9" s="34"/>
      <c r="AJ9" s="34"/>
      <c r="AK9" s="34"/>
      <c r="AL9" s="25"/>
      <c r="AM9" s="34"/>
      <c r="AN9" s="34"/>
      <c r="AO9" s="34"/>
      <c r="AP9" s="25"/>
      <c r="AQ9" s="34"/>
      <c r="AR9" s="34"/>
      <c r="AS9" s="34"/>
      <c r="AT9" s="25"/>
      <c r="AU9" s="25"/>
      <c r="AV9" s="25"/>
      <c r="AW9" s="25"/>
    </row>
    <row r="10" spans="1:49" ht="14.45" customHeight="1" x14ac:dyDescent="0.2">
      <c r="C10" s="26" t="s">
        <v>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Y10" s="26" t="s">
        <v>9</v>
      </c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27" t="s">
        <v>31</v>
      </c>
      <c r="H11" s="27"/>
      <c r="I11" s="27"/>
      <c r="J11" s="3"/>
      <c r="K11" s="27" t="s">
        <v>32</v>
      </c>
      <c r="L11" s="27"/>
      <c r="M11" s="27"/>
      <c r="N11" s="3"/>
      <c r="O11" s="27" t="s">
        <v>25</v>
      </c>
      <c r="P11" s="27"/>
      <c r="Q11" s="27"/>
      <c r="R11" s="3"/>
      <c r="S11" s="27" t="s">
        <v>26</v>
      </c>
      <c r="T11" s="27"/>
      <c r="U11" s="27"/>
      <c r="V11" s="27"/>
      <c r="W11" s="27"/>
      <c r="Y11" s="27" t="s">
        <v>29</v>
      </c>
      <c r="Z11" s="27"/>
      <c r="AA11" s="27"/>
      <c r="AB11" s="27"/>
      <c r="AC11" s="27"/>
      <c r="AD11" s="3"/>
      <c r="AE11" s="27" t="s">
        <v>30</v>
      </c>
      <c r="AF11" s="27"/>
      <c r="AG11" s="27"/>
      <c r="AH11" s="27"/>
      <c r="AI11" s="27"/>
      <c r="AJ11" s="3"/>
      <c r="AK11" s="27" t="s">
        <v>31</v>
      </c>
      <c r="AL11" s="27"/>
      <c r="AM11" s="27"/>
      <c r="AN11" s="3"/>
      <c r="AO11" s="27" t="s">
        <v>32</v>
      </c>
      <c r="AP11" s="27"/>
      <c r="AQ11" s="27"/>
      <c r="AR11" s="3"/>
      <c r="AS11" s="27" t="s">
        <v>25</v>
      </c>
      <c r="AT11" s="27"/>
      <c r="AU11" s="3"/>
      <c r="AV11" s="4" t="s">
        <v>26</v>
      </c>
    </row>
    <row r="12" spans="1:49" ht="14.45" customHeight="1" x14ac:dyDescent="0.2">
      <c r="A12" s="25" t="s">
        <v>33</v>
      </c>
      <c r="B12" s="25"/>
      <c r="C12" s="34"/>
      <c r="D12" s="25"/>
      <c r="E12" s="34"/>
      <c r="F12" s="25"/>
      <c r="G12" s="34"/>
      <c r="H12" s="34"/>
      <c r="I12" s="34"/>
      <c r="J12" s="25"/>
      <c r="K12" s="34"/>
      <c r="L12" s="34"/>
      <c r="M12" s="34"/>
      <c r="N12" s="25"/>
      <c r="O12" s="34"/>
      <c r="P12" s="34"/>
      <c r="Q12" s="34"/>
      <c r="R12" s="25"/>
      <c r="S12" s="34"/>
      <c r="T12" s="34"/>
      <c r="U12" s="34"/>
      <c r="V12" s="34"/>
      <c r="W12" s="34"/>
      <c r="X12" s="25"/>
      <c r="Y12" s="34"/>
      <c r="Z12" s="34"/>
      <c r="AA12" s="34"/>
      <c r="AB12" s="34"/>
      <c r="AC12" s="34"/>
      <c r="AD12" s="25"/>
      <c r="AE12" s="34"/>
      <c r="AF12" s="34"/>
      <c r="AG12" s="34"/>
      <c r="AH12" s="34"/>
      <c r="AI12" s="34"/>
      <c r="AJ12" s="25"/>
      <c r="AK12" s="34"/>
      <c r="AL12" s="34"/>
      <c r="AM12" s="34"/>
      <c r="AN12" s="25"/>
      <c r="AO12" s="34"/>
      <c r="AP12" s="34"/>
      <c r="AQ12" s="34"/>
      <c r="AR12" s="25"/>
      <c r="AS12" s="34"/>
      <c r="AT12" s="34"/>
      <c r="AU12" s="25"/>
      <c r="AV12" s="34"/>
      <c r="AW12" s="25"/>
    </row>
    <row r="13" spans="1:49" ht="14.45" customHeight="1" x14ac:dyDescent="0.2">
      <c r="C13" s="26" t="s">
        <v>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O13" s="26" t="s">
        <v>9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27" t="s">
        <v>25</v>
      </c>
      <c r="H14" s="27"/>
      <c r="I14" s="27"/>
      <c r="J14" s="3"/>
      <c r="K14" s="27" t="s">
        <v>26</v>
      </c>
      <c r="L14" s="27"/>
      <c r="M14" s="27"/>
      <c r="O14" s="27" t="s">
        <v>30</v>
      </c>
      <c r="P14" s="27"/>
      <c r="Q14" s="27"/>
      <c r="R14" s="27"/>
      <c r="S14" s="27"/>
      <c r="T14" s="3"/>
      <c r="U14" s="27" t="s">
        <v>32</v>
      </c>
      <c r="V14" s="27"/>
      <c r="W14" s="27"/>
      <c r="X14" s="27"/>
      <c r="Y14" s="27"/>
      <c r="Z14" s="3"/>
      <c r="AA14" s="27" t="s">
        <v>25</v>
      </c>
      <c r="AB14" s="27"/>
      <c r="AC14" s="27"/>
      <c r="AD14" s="27"/>
      <c r="AE14" s="27"/>
      <c r="AF14" s="3"/>
      <c r="AG14" s="27" t="s">
        <v>26</v>
      </c>
      <c r="AH14" s="27"/>
      <c r="AI14" s="27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"/>
  <sheetViews>
    <sheetView rightToLeft="1" workbookViewId="0">
      <selection activeCell="Y13" sqref="Y13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4.85546875" bestFit="1" customWidth="1"/>
    <col min="14" max="14" width="1.28515625" customWidth="1"/>
    <col min="15" max="15" width="13" customWidth="1"/>
    <col min="16" max="16" width="1.28515625" customWidth="1"/>
    <col min="17" max="17" width="14.855468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855468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4.45" customHeight="1" x14ac:dyDescent="0.2"/>
    <row r="5" spans="1:27" ht="14.45" customHeight="1" x14ac:dyDescent="0.2">
      <c r="A5" s="1" t="s">
        <v>34</v>
      </c>
      <c r="B5" s="25" t="s">
        <v>35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ht="14.45" customHeight="1" x14ac:dyDescent="0.2">
      <c r="E6" s="26" t="s">
        <v>7</v>
      </c>
      <c r="F6" s="26"/>
      <c r="G6" s="26"/>
      <c r="H6" s="26"/>
      <c r="I6" s="26"/>
      <c r="K6" s="26" t="s">
        <v>8</v>
      </c>
      <c r="L6" s="26"/>
      <c r="M6" s="26"/>
      <c r="N6" s="26"/>
      <c r="O6" s="26"/>
      <c r="P6" s="26"/>
      <c r="Q6" s="26"/>
      <c r="S6" s="26" t="s">
        <v>9</v>
      </c>
      <c r="T6" s="26"/>
      <c r="U6" s="26"/>
      <c r="V6" s="26"/>
      <c r="W6" s="26"/>
      <c r="X6" s="26"/>
      <c r="Y6" s="26"/>
      <c r="Z6" s="26"/>
      <c r="AA6" s="26"/>
    </row>
    <row r="7" spans="1:27" ht="14.45" customHeight="1" x14ac:dyDescent="0.2">
      <c r="E7" s="3"/>
      <c r="F7" s="3"/>
      <c r="G7" s="3"/>
      <c r="H7" s="3"/>
      <c r="I7" s="3"/>
      <c r="K7" s="27" t="s">
        <v>36</v>
      </c>
      <c r="L7" s="27"/>
      <c r="M7" s="27"/>
      <c r="N7" s="3"/>
      <c r="O7" s="27" t="s">
        <v>37</v>
      </c>
      <c r="P7" s="27"/>
      <c r="Q7" s="2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6" t="s">
        <v>38</v>
      </c>
      <c r="B8" s="26"/>
      <c r="D8" s="26" t="s">
        <v>39</v>
      </c>
      <c r="E8" s="26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28" t="s">
        <v>41</v>
      </c>
      <c r="B9" s="28"/>
      <c r="D9" s="29">
        <v>835167</v>
      </c>
      <c r="E9" s="29"/>
      <c r="G9" s="6">
        <v>8474547218</v>
      </c>
      <c r="I9" s="6">
        <v>8604057185.5311394</v>
      </c>
      <c r="K9" s="6">
        <v>76962</v>
      </c>
      <c r="M9" s="6">
        <v>784993910</v>
      </c>
      <c r="O9" s="6">
        <v>0</v>
      </c>
      <c r="Q9" s="6">
        <v>0</v>
      </c>
      <c r="S9" s="6">
        <v>912129</v>
      </c>
      <c r="U9" s="6">
        <v>10267</v>
      </c>
      <c r="W9" s="6">
        <v>9259541128</v>
      </c>
      <c r="Y9" s="6">
        <v>9361375162.5116405</v>
      </c>
      <c r="AA9" s="7">
        <v>1.79</v>
      </c>
    </row>
    <row r="10" spans="1:27" ht="21.75" customHeight="1" x14ac:dyDescent="0.2">
      <c r="A10" s="35" t="s">
        <v>42</v>
      </c>
      <c r="B10" s="35"/>
      <c r="D10" s="31">
        <v>102684</v>
      </c>
      <c r="E10" s="31"/>
      <c r="G10" s="10">
        <v>3108860864</v>
      </c>
      <c r="I10" s="10">
        <v>3306232017.2077498</v>
      </c>
      <c r="K10" s="10">
        <v>2831</v>
      </c>
      <c r="M10" s="10">
        <v>93916239</v>
      </c>
      <c r="O10" s="10">
        <v>-3021</v>
      </c>
      <c r="Q10" s="10">
        <v>100015607</v>
      </c>
      <c r="S10" s="10">
        <v>102494</v>
      </c>
      <c r="U10" s="10">
        <v>33161</v>
      </c>
      <c r="W10" s="10">
        <v>3111313305</v>
      </c>
      <c r="Y10" s="10">
        <v>3397550225.1968398</v>
      </c>
      <c r="AA10" s="17">
        <v>0.65</v>
      </c>
    </row>
    <row r="11" spans="1:27" ht="21.75" customHeight="1" x14ac:dyDescent="0.2">
      <c r="A11" s="35" t="s">
        <v>43</v>
      </c>
      <c r="B11" s="35"/>
      <c r="D11" s="31">
        <v>434570</v>
      </c>
      <c r="E11" s="31"/>
      <c r="G11" s="10">
        <v>11981991737</v>
      </c>
      <c r="I11" s="10">
        <v>11841797606.2236</v>
      </c>
      <c r="K11" s="10">
        <v>1048272</v>
      </c>
      <c r="M11" s="10">
        <v>26986348283</v>
      </c>
      <c r="O11" s="10">
        <v>-941883</v>
      </c>
      <c r="Q11" s="10">
        <v>24896580140</v>
      </c>
      <c r="S11" s="10">
        <v>540959</v>
      </c>
      <c r="U11" s="10">
        <v>26000</v>
      </c>
      <c r="W11" s="10">
        <v>14216129735</v>
      </c>
      <c r="Y11" s="10">
        <v>14058464130.360001</v>
      </c>
      <c r="AA11" s="17">
        <v>2.69</v>
      </c>
    </row>
    <row r="12" spans="1:27" ht="21.75" customHeight="1" x14ac:dyDescent="0.2">
      <c r="A12" s="30" t="s">
        <v>44</v>
      </c>
      <c r="B12" s="30"/>
      <c r="D12" s="32">
        <v>506744</v>
      </c>
      <c r="E12" s="32"/>
      <c r="G12" s="11">
        <v>45981690515</v>
      </c>
      <c r="I12" s="11">
        <v>49261162013.672997</v>
      </c>
      <c r="K12" s="11">
        <v>6034</v>
      </c>
      <c r="M12" s="11">
        <v>603876023</v>
      </c>
      <c r="O12" s="11">
        <v>-27834</v>
      </c>
      <c r="Q12" s="11">
        <v>2783542221</v>
      </c>
      <c r="S12" s="11">
        <v>484944</v>
      </c>
      <c r="U12" s="11">
        <v>100042</v>
      </c>
      <c r="W12" s="11">
        <v>44056864724</v>
      </c>
      <c r="Y12" s="11">
        <v>48496877827.429802</v>
      </c>
      <c r="AA12" s="12">
        <v>9.2899999999999991</v>
      </c>
    </row>
    <row r="13" spans="1:27" ht="21.75" customHeight="1" x14ac:dyDescent="0.2">
      <c r="A13" s="33" t="s">
        <v>21</v>
      </c>
      <c r="B13" s="33"/>
      <c r="D13" s="36">
        <v>1879165</v>
      </c>
      <c r="E13" s="36"/>
      <c r="G13" s="14">
        <v>69547090334</v>
      </c>
      <c r="I13" s="14">
        <v>73013248822.635498</v>
      </c>
      <c r="K13" s="14">
        <v>1134099</v>
      </c>
      <c r="M13" s="14">
        <v>28469134455</v>
      </c>
      <c r="O13" s="14">
        <v>-972738</v>
      </c>
      <c r="Q13" s="14">
        <v>27780137968</v>
      </c>
      <c r="S13" s="14">
        <v>2040526</v>
      </c>
      <c r="U13" s="14"/>
      <c r="W13" s="14">
        <v>70643848892</v>
      </c>
      <c r="Y13" s="14">
        <v>75314267345.498306</v>
      </c>
      <c r="AA13" s="15">
        <v>14.42</v>
      </c>
    </row>
  </sheetData>
  <mergeCells count="21">
    <mergeCell ref="A13:B13"/>
    <mergeCell ref="D13:E13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4.45" customHeight="1" x14ac:dyDescent="0.2"/>
    <row r="5" spans="1:38" ht="14.45" customHeight="1" x14ac:dyDescent="0.2">
      <c r="A5" s="1" t="s">
        <v>45</v>
      </c>
      <c r="B5" s="25" t="s">
        <v>46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</row>
    <row r="6" spans="1:38" ht="14.45" customHeight="1" x14ac:dyDescent="0.2">
      <c r="A6" s="26" t="s">
        <v>47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7</v>
      </c>
      <c r="Q6" s="26"/>
      <c r="R6" s="26"/>
      <c r="S6" s="26"/>
      <c r="T6" s="26"/>
      <c r="V6" s="26" t="s">
        <v>8</v>
      </c>
      <c r="W6" s="26"/>
      <c r="X6" s="26"/>
      <c r="Y6" s="26"/>
      <c r="Z6" s="26"/>
      <c r="AA6" s="26"/>
      <c r="AB6" s="26"/>
      <c r="AD6" s="26" t="s">
        <v>9</v>
      </c>
      <c r="AE6" s="26"/>
      <c r="AF6" s="26"/>
      <c r="AG6" s="26"/>
      <c r="AH6" s="26"/>
      <c r="AI6" s="26"/>
      <c r="AJ6" s="26"/>
      <c r="AK6" s="26"/>
      <c r="AL6" s="26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7" t="s">
        <v>10</v>
      </c>
      <c r="W7" s="27"/>
      <c r="X7" s="27"/>
      <c r="Y7" s="3"/>
      <c r="Z7" s="27" t="s">
        <v>11</v>
      </c>
      <c r="AA7" s="27"/>
      <c r="AB7" s="2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6" t="s">
        <v>48</v>
      </c>
      <c r="B8" s="26"/>
      <c r="D8" s="2" t="s">
        <v>49</v>
      </c>
      <c r="F8" s="2" t="s">
        <v>50</v>
      </c>
      <c r="H8" s="2" t="s">
        <v>51</v>
      </c>
      <c r="J8" s="2" t="s">
        <v>52</v>
      </c>
      <c r="L8" s="2" t="s">
        <v>53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45" customHeight="1" x14ac:dyDescent="0.2">
      <c r="A4" s="25" t="s">
        <v>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4.45" customHeight="1" x14ac:dyDescent="0.2">
      <c r="A5" s="25" t="s">
        <v>55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45" customHeight="1" x14ac:dyDescent="0.2"/>
    <row r="7" spans="1:13" ht="14.45" customHeight="1" x14ac:dyDescent="0.2">
      <c r="C7" s="26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4.45" customHeight="1" x14ac:dyDescent="0.2">
      <c r="A8" s="2" t="s">
        <v>56</v>
      </c>
      <c r="C8" s="4" t="s">
        <v>13</v>
      </c>
      <c r="D8" s="3"/>
      <c r="E8" s="4" t="s">
        <v>57</v>
      </c>
      <c r="F8" s="3"/>
      <c r="G8" s="4" t="s">
        <v>58</v>
      </c>
      <c r="H8" s="3"/>
      <c r="I8" s="4" t="s">
        <v>59</v>
      </c>
      <c r="J8" s="3"/>
      <c r="K8" s="4" t="s">
        <v>60</v>
      </c>
      <c r="L8" s="3"/>
      <c r="M8" s="4" t="s">
        <v>61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3"/>
  <sheetViews>
    <sheetView rightToLeft="1" workbookViewId="0">
      <selection activeCell="H13" sqref="H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3.85546875" bestFit="1" customWidth="1"/>
    <col min="7" max="7" width="1.28515625" customWidth="1"/>
    <col min="8" max="8" width="13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  <col min="16" max="16" width="13.85546875" bestFit="1" customWidth="1"/>
  </cols>
  <sheetData>
    <row r="1" spans="1:16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21.7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6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6" ht="14.45" customHeight="1" x14ac:dyDescent="0.2"/>
    <row r="5" spans="1:16" ht="14.45" customHeight="1" x14ac:dyDescent="0.2">
      <c r="A5" s="1" t="s">
        <v>62</v>
      </c>
      <c r="B5" s="25" t="s">
        <v>63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6" ht="14.45" customHeight="1" x14ac:dyDescent="0.2">
      <c r="D6" s="2" t="s">
        <v>7</v>
      </c>
      <c r="F6" s="26" t="s">
        <v>8</v>
      </c>
      <c r="G6" s="26"/>
      <c r="H6" s="26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26" t="s">
        <v>64</v>
      </c>
      <c r="B8" s="26"/>
      <c r="D8" s="2" t="s">
        <v>65</v>
      </c>
      <c r="F8" s="2" t="s">
        <v>66</v>
      </c>
      <c r="H8" s="2" t="s">
        <v>67</v>
      </c>
      <c r="J8" s="2" t="s">
        <v>65</v>
      </c>
      <c r="L8" s="2" t="s">
        <v>18</v>
      </c>
    </row>
    <row r="9" spans="1:16" ht="21.75" customHeight="1" x14ac:dyDescent="0.2">
      <c r="A9" s="28" t="s">
        <v>173</v>
      </c>
      <c r="B9" s="28"/>
      <c r="D9" s="6">
        <v>12826547909</v>
      </c>
      <c r="F9" s="6">
        <v>4600255620</v>
      </c>
      <c r="H9" s="6">
        <v>783257366</v>
      </c>
      <c r="J9" s="6">
        <v>16643546163</v>
      </c>
      <c r="L9" s="43">
        <v>3.1800000000000002E-2</v>
      </c>
    </row>
    <row r="10" spans="1:16" ht="21.75" customHeight="1" x14ac:dyDescent="0.2">
      <c r="A10" s="35" t="s">
        <v>68</v>
      </c>
      <c r="B10" s="35"/>
      <c r="D10" s="10">
        <v>46567401</v>
      </c>
      <c r="F10" s="10">
        <v>783347618</v>
      </c>
      <c r="H10" s="10">
        <v>784758499</v>
      </c>
      <c r="J10" s="10">
        <v>45156520</v>
      </c>
      <c r="L10" s="44">
        <v>1E-4</v>
      </c>
      <c r="P10" s="42"/>
    </row>
    <row r="11" spans="1:16" ht="21.75" customHeight="1" x14ac:dyDescent="0.2">
      <c r="A11" s="35" t="s">
        <v>69</v>
      </c>
      <c r="B11" s="35"/>
      <c r="D11" s="10">
        <v>45361269</v>
      </c>
      <c r="F11" s="10">
        <v>4034439205</v>
      </c>
      <c r="H11" s="10">
        <v>4000375000</v>
      </c>
      <c r="J11" s="10">
        <v>79425474</v>
      </c>
      <c r="L11" s="44">
        <v>2.0000000000000001E-4</v>
      </c>
    </row>
    <row r="12" spans="1:16" ht="21.75" customHeight="1" x14ac:dyDescent="0.2">
      <c r="A12" s="30" t="s">
        <v>70</v>
      </c>
      <c r="B12" s="30"/>
      <c r="D12" s="11">
        <v>190000000000</v>
      </c>
      <c r="F12" s="11">
        <v>0</v>
      </c>
      <c r="H12" s="11">
        <v>0</v>
      </c>
      <c r="J12" s="11">
        <v>190000000000</v>
      </c>
      <c r="L12" s="45">
        <v>0.3639</v>
      </c>
    </row>
    <row r="13" spans="1:16" ht="21.75" customHeight="1" x14ac:dyDescent="0.2">
      <c r="A13" s="33" t="s">
        <v>21</v>
      </c>
      <c r="B13" s="33"/>
      <c r="D13" s="14">
        <v>202918476579</v>
      </c>
      <c r="F13" s="14">
        <v>9418042443</v>
      </c>
      <c r="H13" s="14">
        <v>5568390865</v>
      </c>
      <c r="J13" s="14">
        <v>206768128157</v>
      </c>
      <c r="L13" s="46">
        <f>SUM(L9:L12)</f>
        <v>0.39600000000000002</v>
      </c>
    </row>
  </sheetData>
  <mergeCells count="11">
    <mergeCell ref="A13:B13"/>
    <mergeCell ref="A11:B11"/>
    <mergeCell ref="A12:B12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4.45" customHeight="1" x14ac:dyDescent="0.2"/>
    <row r="5" spans="1:10" ht="29.1" customHeight="1" x14ac:dyDescent="0.2">
      <c r="A5" s="1" t="s">
        <v>72</v>
      </c>
      <c r="B5" s="25" t="s">
        <v>73</v>
      </c>
      <c r="C5" s="25"/>
      <c r="D5" s="25"/>
      <c r="E5" s="25"/>
      <c r="F5" s="25"/>
      <c r="G5" s="25"/>
      <c r="H5" s="25"/>
      <c r="I5" s="25"/>
      <c r="J5" s="25"/>
    </row>
    <row r="6" spans="1:10" ht="14.45" customHeight="1" x14ac:dyDescent="0.2"/>
    <row r="7" spans="1:10" ht="14.45" customHeight="1" x14ac:dyDescent="0.2">
      <c r="A7" s="26" t="s">
        <v>74</v>
      </c>
      <c r="B7" s="26"/>
      <c r="D7" s="2" t="s">
        <v>75</v>
      </c>
      <c r="F7" s="2" t="s">
        <v>65</v>
      </c>
      <c r="H7" s="2" t="s">
        <v>76</v>
      </c>
      <c r="J7" s="2" t="s">
        <v>77</v>
      </c>
    </row>
    <row r="8" spans="1:10" ht="21.75" customHeight="1" x14ac:dyDescent="0.2">
      <c r="A8" s="28" t="s">
        <v>78</v>
      </c>
      <c r="B8" s="28"/>
      <c r="D8" s="5" t="s">
        <v>79</v>
      </c>
      <c r="F8" s="6">
        <v>2061978975</v>
      </c>
      <c r="H8" s="7">
        <v>24.78</v>
      </c>
      <c r="J8" s="7">
        <v>0.39</v>
      </c>
    </row>
    <row r="9" spans="1:10" ht="21.75" customHeight="1" x14ac:dyDescent="0.2">
      <c r="A9" s="35" t="s">
        <v>80</v>
      </c>
      <c r="B9" s="35"/>
      <c r="D9" s="16" t="s">
        <v>81</v>
      </c>
      <c r="F9" s="10">
        <v>1867583140</v>
      </c>
      <c r="H9" s="17">
        <v>22.44</v>
      </c>
      <c r="J9" s="17">
        <v>0.36</v>
      </c>
    </row>
    <row r="10" spans="1:10" ht="21.75" customHeight="1" x14ac:dyDescent="0.2">
      <c r="A10" s="35" t="s">
        <v>82</v>
      </c>
      <c r="B10" s="35"/>
      <c r="D10" s="16" t="s">
        <v>83</v>
      </c>
      <c r="F10" s="10">
        <v>0</v>
      </c>
      <c r="H10" s="17">
        <v>0</v>
      </c>
      <c r="J10" s="17">
        <v>0</v>
      </c>
    </row>
    <row r="11" spans="1:10" ht="21.75" customHeight="1" x14ac:dyDescent="0.2">
      <c r="A11" s="35" t="s">
        <v>84</v>
      </c>
      <c r="B11" s="35"/>
      <c r="D11" s="16" t="s">
        <v>85</v>
      </c>
      <c r="F11" s="10">
        <v>4379323984</v>
      </c>
      <c r="H11" s="17">
        <v>52.63</v>
      </c>
      <c r="J11" s="17">
        <v>0.84</v>
      </c>
    </row>
    <row r="12" spans="1:10" ht="21.75" customHeight="1" x14ac:dyDescent="0.2">
      <c r="A12" s="30" t="s">
        <v>86</v>
      </c>
      <c r="B12" s="30"/>
      <c r="D12" s="8" t="s">
        <v>87</v>
      </c>
      <c r="F12" s="11">
        <v>724318</v>
      </c>
      <c r="H12" s="12">
        <v>0.01</v>
      </c>
      <c r="J12" s="12">
        <v>0</v>
      </c>
    </row>
    <row r="13" spans="1:10" ht="21.75" customHeight="1" x14ac:dyDescent="0.2">
      <c r="A13" s="33" t="s">
        <v>21</v>
      </c>
      <c r="B13" s="33"/>
      <c r="D13" s="14"/>
      <c r="F13" s="14">
        <v>8309610417</v>
      </c>
      <c r="H13" s="15">
        <v>99.86</v>
      </c>
      <c r="J13" s="15">
        <v>1.59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J4" sqref="J1:J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855468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.5703125" bestFit="1" customWidth="1"/>
    <col min="18" max="18" width="1.28515625" customWidth="1"/>
    <col min="19" max="19" width="13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1.75" customHeight="1" x14ac:dyDescent="0.2">
      <c r="A2" s="23" t="s">
        <v>71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3" ht="14.45" customHeight="1" x14ac:dyDescent="0.2"/>
    <row r="5" spans="1:23" ht="14.45" customHeight="1" x14ac:dyDescent="0.2">
      <c r="A5" s="1" t="s">
        <v>88</v>
      </c>
      <c r="B5" s="25" t="s">
        <v>89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3" ht="14.45" customHeight="1" x14ac:dyDescent="0.2">
      <c r="D6" s="26" t="s">
        <v>90</v>
      </c>
      <c r="E6" s="26"/>
      <c r="F6" s="26"/>
      <c r="G6" s="26"/>
      <c r="H6" s="26"/>
      <c r="I6" s="26"/>
      <c r="J6" s="26"/>
      <c r="K6" s="26"/>
      <c r="L6" s="26"/>
      <c r="N6" s="26" t="s">
        <v>91</v>
      </c>
      <c r="O6" s="26"/>
      <c r="P6" s="26"/>
      <c r="Q6" s="26"/>
      <c r="R6" s="26"/>
      <c r="S6" s="26"/>
      <c r="T6" s="26"/>
      <c r="U6" s="26"/>
      <c r="V6" s="26"/>
      <c r="W6" s="26"/>
    </row>
    <row r="7" spans="1:23" ht="14.45" customHeight="1" x14ac:dyDescent="0.2">
      <c r="D7" s="3"/>
      <c r="E7" s="3"/>
      <c r="F7" s="3"/>
      <c r="G7" s="3"/>
      <c r="H7" s="3"/>
      <c r="I7" s="3"/>
      <c r="J7" s="27" t="s">
        <v>21</v>
      </c>
      <c r="K7" s="27"/>
      <c r="L7" s="27"/>
      <c r="N7" s="3"/>
      <c r="O7" s="3"/>
      <c r="P7" s="3"/>
      <c r="Q7" s="3"/>
      <c r="R7" s="3"/>
      <c r="S7" s="3"/>
      <c r="T7" s="3"/>
      <c r="U7" s="27" t="s">
        <v>21</v>
      </c>
      <c r="V7" s="27"/>
      <c r="W7" s="27"/>
    </row>
    <row r="8" spans="1:23" ht="14.45" customHeight="1" x14ac:dyDescent="0.2">
      <c r="A8" s="26" t="s">
        <v>92</v>
      </c>
      <c r="B8" s="26"/>
      <c r="D8" s="2" t="s">
        <v>93</v>
      </c>
      <c r="F8" s="2" t="s">
        <v>94</v>
      </c>
      <c r="H8" s="2" t="s">
        <v>95</v>
      </c>
      <c r="J8" s="4" t="s">
        <v>65</v>
      </c>
      <c r="K8" s="3"/>
      <c r="L8" s="4" t="s">
        <v>76</v>
      </c>
      <c r="N8" s="2" t="s">
        <v>93</v>
      </c>
      <c r="P8" s="26" t="s">
        <v>94</v>
      </c>
      <c r="Q8" s="26"/>
      <c r="S8" s="2" t="s">
        <v>95</v>
      </c>
      <c r="U8" s="4" t="s">
        <v>65</v>
      </c>
      <c r="V8" s="3"/>
      <c r="W8" s="4" t="s">
        <v>76</v>
      </c>
    </row>
    <row r="9" spans="1:23" ht="21.75" customHeight="1" x14ac:dyDescent="0.2">
      <c r="A9" s="28" t="s">
        <v>20</v>
      </c>
      <c r="B9" s="28"/>
      <c r="D9" s="6">
        <v>0</v>
      </c>
      <c r="F9" s="6">
        <v>2087810246</v>
      </c>
      <c r="H9" s="6">
        <v>622894</v>
      </c>
      <c r="J9" s="6">
        <v>2088433140</v>
      </c>
      <c r="L9" s="7">
        <v>25.1</v>
      </c>
      <c r="N9" s="6">
        <v>0</v>
      </c>
      <c r="P9" s="29">
        <v>2087810246</v>
      </c>
      <c r="Q9" s="29"/>
      <c r="S9" s="6">
        <v>622894</v>
      </c>
      <c r="U9" s="6">
        <v>2088433140</v>
      </c>
      <c r="W9" s="7">
        <v>14.67</v>
      </c>
    </row>
    <row r="10" spans="1:23" ht="21.75" customHeight="1" x14ac:dyDescent="0.2">
      <c r="A10" s="30" t="s">
        <v>19</v>
      </c>
      <c r="B10" s="30"/>
      <c r="D10" s="11">
        <v>0</v>
      </c>
      <c r="F10" s="11">
        <v>-26454165</v>
      </c>
      <c r="H10" s="11">
        <v>0</v>
      </c>
      <c r="J10" s="11">
        <v>-26454165</v>
      </c>
      <c r="L10" s="12">
        <v>-0.32</v>
      </c>
      <c r="N10" s="11">
        <v>0</v>
      </c>
      <c r="P10" s="31">
        <v>-26454165</v>
      </c>
      <c r="Q10" s="32"/>
      <c r="S10" s="11">
        <v>0</v>
      </c>
      <c r="U10" s="11">
        <v>-26454165</v>
      </c>
      <c r="W10" s="12">
        <v>-0.19</v>
      </c>
    </row>
    <row r="11" spans="1:23" ht="21.75" customHeight="1" x14ac:dyDescent="0.2">
      <c r="A11" s="33" t="s">
        <v>21</v>
      </c>
      <c r="B11" s="33"/>
      <c r="D11" s="14">
        <v>0</v>
      </c>
      <c r="F11" s="14">
        <v>2061356081</v>
      </c>
      <c r="H11" s="14">
        <v>622894</v>
      </c>
      <c r="J11" s="14">
        <v>2061978975</v>
      </c>
      <c r="L11" s="15">
        <v>24.78</v>
      </c>
      <c r="N11" s="14">
        <v>0</v>
      </c>
      <c r="Q11" s="14">
        <v>2061356081</v>
      </c>
      <c r="S11" s="14">
        <v>622894</v>
      </c>
      <c r="U11" s="14">
        <v>2061978975</v>
      </c>
      <c r="W11" s="15">
        <v>14.48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2026-05-30T11:46:29Z</dcterms:created>
  <dcterms:modified xsi:type="dcterms:W3CDTF">2026-05-30T11:57:37Z</dcterms:modified>
</cp:coreProperties>
</file>