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41229\"/>
    </mc:Choice>
  </mc:AlternateContent>
  <xr:revisionPtr revIDLastSave="0" documentId="13_ncr:1_{62E83235-0E1B-4E52-91D2-94E7D0383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صندوق'!$A$1:$X$14</definedName>
    <definedName name="_xlnm.Print_Area" localSheetId="14">'درآمد سود سهام'!$A$1:$T$10</definedName>
    <definedName name="_xlnm.Print_Area" localSheetId="15">'درآمد سود صندوق'!$A$1:$L$7</definedName>
    <definedName name="_xlnm.Print_Area" localSheetId="20">'درآمد ناشی از تغییر قیمت اوراق'!$A$1:$S$14</definedName>
    <definedName name="_xlnm.Print_Area" localSheetId="18">'درآمد ناشی از فروش'!$A$1:$S$15</definedName>
    <definedName name="_xlnm.Print_Area" localSheetId="13">'سایر درآمدها'!$A$1:$G$11</definedName>
    <definedName name="_xlnm.Print_Area" localSheetId="6">سپرده!$A$1:$M$13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بانکی'!$A$1:$N$10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3" l="1"/>
  <c r="J11" i="13"/>
  <c r="J10" i="13"/>
  <c r="J9" i="13"/>
  <c r="J8" i="13"/>
  <c r="F10" i="13"/>
  <c r="F9" i="13"/>
  <c r="F8" i="13"/>
</calcChain>
</file>

<file path=xl/sharedStrings.xml><?xml version="1.0" encoding="utf-8"?>
<sst xmlns="http://schemas.openxmlformats.org/spreadsheetml/2006/main" count="441" uniqueCount="177">
  <si>
    <t>صندوق اختصاصی بازارگردانی حامی نوآفرین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</si>
  <si>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</si>
  <si>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</si>
  <si>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</si>
  <si>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</si>
  <si>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</si>
  <si>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</si>
  <si>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</si>
  <si>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</si>
  <si>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</si>
  <si>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</si>
  <si>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</si>
  <si>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</si>
  <si>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</si>
  <si>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</si>
  <si>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</si>
  <si>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</si>
  <si>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</si>
  <si>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</si>
  <si>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</si>
  <si>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</si>
  <si>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</si>
  <si>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</si>
  <si>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</si>
  <si>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</si>
  <si>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</si>
  <si>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</si>
  <si>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</si>
  <si>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</si>
  <si>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</si>
  <si>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</si>
  <si>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</si>
  <si>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</si>
  <si>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</si>
  <si>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</si>
  <si>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</si>
  <si>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</si>
  <si>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</si>
  <si>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</si>
  <si>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</si>
  <si>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</si>
  <si>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کارآفرین-ثابت</t>
  </si>
  <si>
    <t>صندوق س. کارا -د</t>
  </si>
  <si>
    <t>ص.س.مدیریت ثروت ص.بازنشستگی-س</t>
  </si>
  <si>
    <t>صندوق س. با درآمد ثابت کیان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</si>
  <si>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</si>
  <si>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</si>
  <si>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</si>
  <si>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</si>
  <si>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</si>
  <si>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</si>
  <si>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</si>
  <si>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</si>
  <si>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</si>
  <si>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</si>
  <si>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</si>
  <si>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</si>
  <si>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</si>
  <si>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</si>
  <si>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</si>
  <si>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</si>
  <si>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</si>
  <si>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</si>
  <si>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</si>
  <si>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</si>
  <si>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</si>
  <si>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</si>
  <si>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</si>
  <si>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</t>
  </si>
  <si>
    <t>سپرده کوتاه مدت بانک ملت آذرنوش</t>
  </si>
  <si>
    <t>سپرده کوتاه مدت بانک شهر میدان مشاهیر استان سمنان</t>
  </si>
  <si>
    <t>شرکت هیربد نیرو بانک MF.Component.BankName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</si>
  <si>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</si>
  <si>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</si>
  <si>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</si>
  <si>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</si>
  <si>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</si>
  <si>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</si>
  <si>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</si>
  <si>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</si>
  <si>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</si>
  <si>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</si>
  <si>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</si>
  <si>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</si>
  <si>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</si>
  <si>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</si>
  <si>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</si>
  <si>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</si>
  <si>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</si>
  <si>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</si>
  <si>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</si>
  <si>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</si>
  <si>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</si>
  <si>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</si>
  <si>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</si>
  <si>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</si>
  <si>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</si>
  <si>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</si>
  <si>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</si>
  <si>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</si>
  <si>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ص.س.مدیریت ثروت ص.بازنشستگی-س</t>
  </si>
  <si>
    <t>صندوق س افرا نماد پایدار-ثابت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</si>
  <si>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</si>
  <si>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</si>
  <si>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</si>
  <si>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</si>
  <si>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</si>
  <si>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</si>
  <si>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</si>
  <si>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</si>
  <si>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</si>
  <si>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</si>
  <si>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</si>
  <si>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</si>
  <si>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</si>
  <si>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</si>
  <si>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</si>
  <si>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</si>
  <si>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</si>
  <si>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</si>
  <si>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</si>
  <si>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</si>
  <si>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</si>
  <si>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</si>
  <si>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</si>
  <si>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</si>
  <si>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</si>
  <si>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</si>
  <si>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</si>
  <si>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</si>
  <si>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</si>
  <si>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</si>
  <si>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</si>
  <si>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</si>
  <si>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</si>
  <si>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شرکت هیربد نیرو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</si>
  <si>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</si>
  <si>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</si>
  <si>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</si>
  <si>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</si>
  <si>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</si>
  <si>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</si>
  <si>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</si>
  <si>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</si>
  <si>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</si>
  <si>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</si>
  <si>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</si>
  <si>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</si>
  <si>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</si>
  <si>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</si>
  <si>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</si>
  <si>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</si>
  <si>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</si>
  <si>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</si>
  <si>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</si>
  <si>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</si>
  <si>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</si>
  <si>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</si>
  <si>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</si>
  <si>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</si>
  <si>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</si>
  <si>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</si>
  <si>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</si>
  <si>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</si>
  <si>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</si>
  <si>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</si>
  <si>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</si>
  <si>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</si>
  <si>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</si>
  <si>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</si>
  <si>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</si>
  <si>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</si>
  <si>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</si>
  <si>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</si>
  <si>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</si>
  <si>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گردشگری میدان هروی</t>
  </si>
  <si>
    <t>سپرده بانک ملت آذرنوش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</si>
</sst>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4572000</xdr:colOff>
      <xdr:row>4</xdr:row>
      <xdr:rowOff>9525</xdr:rowOff>
    </xdr:from>
    <xdr:to>
      <xdr:col>2</xdr:col>
      <xdr:colOff>695883</xdr:colOff>
      <xdr:row>11</xdr:row>
      <xdr:rowOff>86285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92532-EB2D-4784-A779-49E4E8558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267117" y="100965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4"/>
  <sheetViews>
    <sheetView rightToLeft="1" workbookViewId="0">
      <selection activeCell="D9" sqref="D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85546875" bestFit="1" customWidth="1"/>
    <col min="11" max="11" width="1.28515625" customWidth="1"/>
    <col min="12" max="12" width="15.5703125" customWidth="1"/>
    <col min="13" max="13" width="1.28515625" customWidth="1"/>
    <col min="14" max="14" width="16.28515625" bestFit="1" customWidth="1"/>
    <col min="15" max="16" width="1.28515625" customWidth="1"/>
    <col min="17" max="17" width="13.7109375" bestFit="1" customWidth="1"/>
    <col min="18" max="18" width="1.28515625" customWidth="1"/>
    <col min="19" max="19" width="13.7109375" bestFit="1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97</v>
      </c>
      <c r="B5" s="22" t="s">
        <v>98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91</v>
      </c>
      <c r="E6" s="23"/>
      <c r="F6" s="23"/>
      <c r="G6" s="23"/>
      <c r="H6" s="23"/>
      <c r="I6" s="23"/>
      <c r="J6" s="23"/>
      <c r="K6" s="23"/>
      <c r="L6" s="23"/>
      <c r="N6" s="23" t="s">
        <v>92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21</v>
      </c>
      <c r="K7" s="24"/>
      <c r="L7" s="24"/>
      <c r="N7" s="3"/>
      <c r="O7" s="3"/>
      <c r="P7" s="3"/>
      <c r="Q7" s="3"/>
      <c r="R7" s="3"/>
      <c r="S7" s="3"/>
      <c r="T7" s="3"/>
      <c r="U7" s="24" t="s">
        <v>21</v>
      </c>
      <c r="V7" s="24"/>
      <c r="W7" s="24"/>
    </row>
    <row r="8" spans="1:23" ht="14.45" customHeight="1" x14ac:dyDescent="0.2">
      <c r="A8" s="23" t="s">
        <v>38</v>
      </c>
      <c r="B8" s="23"/>
      <c r="D8" s="2" t="s">
        <v>99</v>
      </c>
      <c r="F8" s="2" t="s">
        <v>95</v>
      </c>
      <c r="H8" s="2" t="s">
        <v>96</v>
      </c>
      <c r="J8" s="4" t="s">
        <v>65</v>
      </c>
      <c r="K8" s="3"/>
      <c r="L8" s="4" t="s">
        <v>77</v>
      </c>
      <c r="N8" s="2" t="s">
        <v>99</v>
      </c>
      <c r="P8" s="23" t="s">
        <v>95</v>
      </c>
      <c r="Q8" s="23"/>
      <c r="S8" s="2" t="s">
        <v>96</v>
      </c>
      <c r="U8" s="4" t="s">
        <v>65</v>
      </c>
      <c r="V8" s="3"/>
      <c r="W8" s="4" t="s">
        <v>77</v>
      </c>
    </row>
    <row r="9" spans="1:23" ht="21.75" customHeight="1" x14ac:dyDescent="0.2">
      <c r="A9" s="25" t="s">
        <v>41</v>
      </c>
      <c r="B9" s="25"/>
      <c r="D9" s="6">
        <v>527596264</v>
      </c>
      <c r="F9" s="6">
        <v>-228330588</v>
      </c>
      <c r="H9" s="6">
        <v>-79232509</v>
      </c>
      <c r="J9" s="6">
        <v>220033167</v>
      </c>
      <c r="L9" s="7">
        <v>-3.95</v>
      </c>
      <c r="N9" s="6">
        <v>2628235538</v>
      </c>
      <c r="P9" s="26">
        <v>-84213944</v>
      </c>
      <c r="Q9" s="26"/>
      <c r="S9" s="6">
        <v>-93305388</v>
      </c>
      <c r="U9" s="6">
        <v>2450716206</v>
      </c>
      <c r="W9" s="7">
        <v>3.81</v>
      </c>
    </row>
    <row r="10" spans="1:23" ht="21.75" customHeight="1" x14ac:dyDescent="0.2">
      <c r="A10" s="32" t="s">
        <v>100</v>
      </c>
      <c r="B10" s="32"/>
      <c r="D10" s="10">
        <v>0</v>
      </c>
      <c r="F10" s="10">
        <v>-198631896</v>
      </c>
      <c r="H10" s="10">
        <v>9348480</v>
      </c>
      <c r="J10" s="10">
        <v>-189283416</v>
      </c>
      <c r="L10" s="17">
        <v>3.4</v>
      </c>
      <c r="N10" s="10">
        <v>0</v>
      </c>
      <c r="P10" s="28">
        <v>-140194130</v>
      </c>
      <c r="Q10" s="28"/>
      <c r="S10" s="10">
        <v>200739864</v>
      </c>
      <c r="U10" s="10">
        <v>60545734</v>
      </c>
      <c r="W10" s="17">
        <v>0.09</v>
      </c>
    </row>
    <row r="11" spans="1:23" ht="21.75" customHeight="1" x14ac:dyDescent="0.2">
      <c r="A11" s="32" t="s">
        <v>44</v>
      </c>
      <c r="B11" s="32"/>
      <c r="D11" s="10">
        <v>0</v>
      </c>
      <c r="F11" s="10">
        <v>1111440015</v>
      </c>
      <c r="H11" s="10">
        <v>246750242</v>
      </c>
      <c r="J11" s="10">
        <v>1358190257</v>
      </c>
      <c r="L11" s="17">
        <v>-24.36</v>
      </c>
      <c r="N11" s="10">
        <v>0</v>
      </c>
      <c r="P11" s="28">
        <v>1935647701</v>
      </c>
      <c r="Q11" s="28"/>
      <c r="S11" s="10">
        <v>555631213</v>
      </c>
      <c r="U11" s="10">
        <v>2491278914</v>
      </c>
      <c r="W11" s="17">
        <v>3.87</v>
      </c>
    </row>
    <row r="12" spans="1:23" ht="21.75" customHeight="1" x14ac:dyDescent="0.2">
      <c r="A12" s="32" t="s">
        <v>42</v>
      </c>
      <c r="B12" s="32"/>
      <c r="D12" s="10">
        <v>0</v>
      </c>
      <c r="F12" s="10">
        <v>79269130</v>
      </c>
      <c r="H12" s="10">
        <v>2712062</v>
      </c>
      <c r="J12" s="10">
        <v>81981192</v>
      </c>
      <c r="L12" s="17">
        <v>-1.47</v>
      </c>
      <c r="N12" s="10">
        <v>0</v>
      </c>
      <c r="P12" s="28">
        <v>109403415</v>
      </c>
      <c r="Q12" s="28"/>
      <c r="S12" s="10">
        <v>2712062</v>
      </c>
      <c r="U12" s="10">
        <v>112115477</v>
      </c>
      <c r="W12" s="17">
        <v>0.17</v>
      </c>
    </row>
    <row r="13" spans="1:23" ht="21.75" customHeight="1" x14ac:dyDescent="0.2">
      <c r="A13" s="27" t="s">
        <v>101</v>
      </c>
      <c r="B13" s="27"/>
      <c r="D13" s="11">
        <v>0</v>
      </c>
      <c r="F13" s="11">
        <v>0</v>
      </c>
      <c r="H13" s="11">
        <v>0</v>
      </c>
      <c r="J13" s="11">
        <v>0</v>
      </c>
      <c r="L13" s="12">
        <v>0</v>
      </c>
      <c r="N13" s="11">
        <v>0</v>
      </c>
      <c r="P13" s="28">
        <v>0</v>
      </c>
      <c r="Q13" s="29"/>
      <c r="S13" s="11">
        <v>1257382362</v>
      </c>
      <c r="U13" s="11">
        <v>1257382362</v>
      </c>
      <c r="W13" s="12">
        <v>1.95</v>
      </c>
    </row>
    <row r="14" spans="1:23" ht="21.75" customHeight="1" x14ac:dyDescent="0.2">
      <c r="A14" s="30" t="s">
        <v>21</v>
      </c>
      <c r="B14" s="30"/>
      <c r="D14" s="14">
        <v>527596264</v>
      </c>
      <c r="F14" s="14">
        <v>763746661</v>
      </c>
      <c r="H14" s="14">
        <v>179578275</v>
      </c>
      <c r="J14" s="14">
        <v>1470921200</v>
      </c>
      <c r="L14" s="15">
        <v>-26.38</v>
      </c>
      <c r="N14" s="14">
        <v>2628235538</v>
      </c>
      <c r="Q14" s="14">
        <v>1820643042</v>
      </c>
      <c r="S14" s="14">
        <v>1923160113</v>
      </c>
      <c r="U14" s="14">
        <v>6372038693</v>
      </c>
      <c r="W14" s="15">
        <v>9.89</v>
      </c>
    </row>
  </sheetData>
  <mergeCells count="21">
    <mergeCell ref="A13:B13"/>
    <mergeCell ref="P13:Q13"/>
    <mergeCell ref="A14:B14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102</v>
      </c>
      <c r="B5" s="22" t="s">
        <v>103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D6" s="23" t="s">
        <v>91</v>
      </c>
      <c r="E6" s="23"/>
      <c r="F6" s="23"/>
      <c r="G6" s="23"/>
      <c r="H6" s="23"/>
      <c r="I6" s="23"/>
      <c r="J6" s="23"/>
      <c r="L6" s="23" t="s">
        <v>92</v>
      </c>
      <c r="M6" s="23"/>
      <c r="N6" s="23"/>
      <c r="O6" s="23"/>
      <c r="P6" s="23"/>
      <c r="Q6" s="23"/>
      <c r="R6" s="2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3" t="s">
        <v>104</v>
      </c>
      <c r="B8" s="23"/>
      <c r="D8" s="2" t="s">
        <v>105</v>
      </c>
      <c r="F8" s="2" t="s">
        <v>95</v>
      </c>
      <c r="H8" s="2" t="s">
        <v>96</v>
      </c>
      <c r="J8" s="2" t="s">
        <v>21</v>
      </c>
      <c r="L8" s="2" t="s">
        <v>105</v>
      </c>
      <c r="N8" s="2" t="s">
        <v>95</v>
      </c>
      <c r="P8" s="2" t="s">
        <v>96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106</v>
      </c>
      <c r="B5" s="22" t="s">
        <v>107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9.1" customHeight="1" x14ac:dyDescent="0.2">
      <c r="M6" s="34" t="s">
        <v>108</v>
      </c>
      <c r="Q6" s="34" t="s">
        <v>109</v>
      </c>
    </row>
    <row r="7" spans="1:17" ht="14.45" customHeight="1" x14ac:dyDescent="0.2">
      <c r="A7" s="23" t="s">
        <v>110</v>
      </c>
      <c r="B7" s="23"/>
      <c r="D7" s="2" t="s">
        <v>111</v>
      </c>
      <c r="F7" s="2" t="s">
        <v>112</v>
      </c>
      <c r="H7" s="2" t="s">
        <v>32</v>
      </c>
      <c r="J7" s="23" t="s">
        <v>113</v>
      </c>
      <c r="K7" s="23"/>
      <c r="M7" s="34"/>
      <c r="O7" s="2" t="s">
        <v>114</v>
      </c>
      <c r="Q7" s="34"/>
    </row>
    <row r="8" spans="1:17" ht="14.45" customHeight="1" x14ac:dyDescent="0.2">
      <c r="A8" s="24" t="s">
        <v>115</v>
      </c>
      <c r="B8" s="35"/>
      <c r="D8" s="24" t="s">
        <v>116</v>
      </c>
      <c r="F8" s="4" t="s">
        <v>117</v>
      </c>
      <c r="H8" s="3"/>
      <c r="J8" s="3"/>
      <c r="K8" s="3"/>
      <c r="M8" s="3"/>
      <c r="O8" s="3"/>
      <c r="Q8" s="3"/>
    </row>
    <row r="9" spans="1:17" ht="14.45" customHeight="1" x14ac:dyDescent="0.2">
      <c r="A9" s="23"/>
      <c r="B9" s="23"/>
      <c r="D9" s="23"/>
      <c r="F9" s="4" t="s">
        <v>118</v>
      </c>
    </row>
    <row r="10" spans="1:17" ht="14.45" customHeight="1" x14ac:dyDescent="0.2">
      <c r="A10" s="24" t="s">
        <v>115</v>
      </c>
      <c r="B10" s="35"/>
      <c r="D10" s="24" t="s">
        <v>119</v>
      </c>
      <c r="F10" s="4" t="s">
        <v>117</v>
      </c>
    </row>
    <row r="11" spans="1:17" ht="14.45" customHeight="1" x14ac:dyDescent="0.2">
      <c r="A11" s="23"/>
      <c r="B11" s="23"/>
      <c r="D11" s="23"/>
      <c r="F11" s="4" t="s">
        <v>120</v>
      </c>
    </row>
    <row r="12" spans="1:17" ht="65.45" customHeight="1" x14ac:dyDescent="0.2">
      <c r="A12" s="36" t="s">
        <v>121</v>
      </c>
      <c r="B12" s="36"/>
      <c r="D12" s="19" t="s">
        <v>122</v>
      </c>
      <c r="F12" s="4" t="s">
        <v>123</v>
      </c>
    </row>
    <row r="13" spans="1:17" ht="14.45" customHeight="1" x14ac:dyDescent="0.2">
      <c r="A13" s="36" t="s">
        <v>124</v>
      </c>
      <c r="B13" s="37"/>
      <c r="D13" s="36" t="s">
        <v>124</v>
      </c>
      <c r="F13" s="4" t="s">
        <v>125</v>
      </c>
    </row>
    <row r="14" spans="1:17" ht="14.45" customHeight="1" x14ac:dyDescent="0.2">
      <c r="A14" s="38"/>
      <c r="B14" s="38"/>
      <c r="D14" s="38"/>
      <c r="F14" s="4" t="s">
        <v>126</v>
      </c>
    </row>
    <row r="15" spans="1:17" ht="14.45" customHeight="1" x14ac:dyDescent="0.2">
      <c r="A15" s="38"/>
      <c r="B15" s="38"/>
      <c r="D15" s="38"/>
      <c r="F15" s="4" t="s">
        <v>127</v>
      </c>
    </row>
    <row r="16" spans="1:17" ht="14.45" customHeight="1" x14ac:dyDescent="0.2">
      <c r="A16" s="34"/>
      <c r="B16" s="34"/>
      <c r="D16" s="34"/>
      <c r="F16" s="4" t="s">
        <v>128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3" t="s">
        <v>129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H9" sqref="H9:H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130</v>
      </c>
      <c r="B5" s="22" t="s">
        <v>131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>
      <c r="D6" s="23" t="s">
        <v>91</v>
      </c>
      <c r="E6" s="23"/>
      <c r="F6" s="23"/>
      <c r="H6" s="23" t="s">
        <v>92</v>
      </c>
      <c r="I6" s="23"/>
      <c r="J6" s="23"/>
    </row>
    <row r="7" spans="1:10" ht="36.4" customHeight="1" x14ac:dyDescent="0.2">
      <c r="A7" s="23" t="s">
        <v>132</v>
      </c>
      <c r="B7" s="23"/>
      <c r="D7" s="19" t="s">
        <v>133</v>
      </c>
      <c r="E7" s="3"/>
      <c r="F7" s="19" t="s">
        <v>134</v>
      </c>
      <c r="H7" s="19" t="s">
        <v>133</v>
      </c>
      <c r="I7" s="3"/>
      <c r="J7" s="19" t="s">
        <v>134</v>
      </c>
    </row>
    <row r="8" spans="1:10" ht="21.75" customHeight="1" x14ac:dyDescent="0.2">
      <c r="A8" s="25" t="s">
        <v>135</v>
      </c>
      <c r="B8" s="25"/>
      <c r="D8" s="6">
        <v>3755479445</v>
      </c>
      <c r="F8" s="7">
        <f>D8/$D$11*100</f>
        <v>97.494360858828784</v>
      </c>
      <c r="H8" s="6">
        <v>3883561636</v>
      </c>
      <c r="J8" s="7">
        <f>H8/$H$11*100</f>
        <v>7.4443942135668486</v>
      </c>
    </row>
    <row r="9" spans="1:10" ht="21.75" customHeight="1" x14ac:dyDescent="0.2">
      <c r="A9" s="32" t="s">
        <v>175</v>
      </c>
      <c r="B9" s="32"/>
      <c r="D9" s="10">
        <v>96341929</v>
      </c>
      <c r="F9" s="17">
        <f>D9/$D$11*100</f>
        <v>2.5010907207246511</v>
      </c>
      <c r="H9" s="10">
        <v>47846009820</v>
      </c>
      <c r="J9" s="17">
        <f>H9/$H$11*100</f>
        <v>91.715953557810522</v>
      </c>
    </row>
    <row r="10" spans="1:10" ht="21.75" customHeight="1" x14ac:dyDescent="0.2">
      <c r="A10" s="32" t="s">
        <v>176</v>
      </c>
      <c r="B10" s="32"/>
      <c r="D10" s="10">
        <v>175205</v>
      </c>
      <c r="F10" s="17">
        <f>D10/$D$11*100</f>
        <v>4.5484204465592801E-3</v>
      </c>
      <c r="H10" s="10">
        <v>438026398</v>
      </c>
      <c r="J10" s="17">
        <f>H10/$H$11*100</f>
        <v>0.83965222862262567</v>
      </c>
    </row>
    <row r="11" spans="1:10" ht="21.75" customHeight="1" x14ac:dyDescent="0.2">
      <c r="A11" s="30" t="s">
        <v>21</v>
      </c>
      <c r="B11" s="30"/>
      <c r="D11" s="14">
        <v>3851996579</v>
      </c>
      <c r="F11" s="14">
        <f>SUM(F8:F10)</f>
        <v>99.999999999999986</v>
      </c>
      <c r="H11" s="14">
        <v>52167597854</v>
      </c>
      <c r="J11" s="14">
        <f>SUM(J8:J10)</f>
        <v>100</v>
      </c>
    </row>
    <row r="14" spans="1:10" x14ac:dyDescent="0.2">
      <c r="D14" s="41"/>
      <c r="H14" s="41"/>
    </row>
    <row r="15" spans="1:10" x14ac:dyDescent="0.2">
      <c r="H15" s="41"/>
    </row>
  </sheetData>
  <mergeCells count="11">
    <mergeCell ref="A11:B11"/>
    <mergeCell ref="A10:B10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0" sqref="F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72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136</v>
      </c>
      <c r="B5" s="22" t="s">
        <v>87</v>
      </c>
      <c r="C5" s="22"/>
      <c r="D5" s="22"/>
      <c r="E5" s="22"/>
      <c r="F5" s="22"/>
    </row>
    <row r="6" spans="1:6" ht="14.45" customHeight="1" x14ac:dyDescent="0.2">
      <c r="D6" s="2" t="s">
        <v>91</v>
      </c>
      <c r="F6" s="2" t="s">
        <v>9</v>
      </c>
    </row>
    <row r="7" spans="1:6" ht="14.45" customHeight="1" x14ac:dyDescent="0.2">
      <c r="A7" s="23" t="s">
        <v>87</v>
      </c>
      <c r="B7" s="23"/>
      <c r="D7" s="4" t="s">
        <v>65</v>
      </c>
      <c r="F7" s="4" t="s">
        <v>65</v>
      </c>
    </row>
    <row r="8" spans="1:6" ht="21.75" customHeight="1" x14ac:dyDescent="0.2">
      <c r="A8" s="25" t="s">
        <v>87</v>
      </c>
      <c r="B8" s="25"/>
      <c r="D8" s="6">
        <v>0</v>
      </c>
      <c r="F8" s="6">
        <v>0</v>
      </c>
    </row>
    <row r="9" spans="1:6" ht="21.75" customHeight="1" x14ac:dyDescent="0.2">
      <c r="A9" s="32" t="s">
        <v>137</v>
      </c>
      <c r="B9" s="32"/>
      <c r="D9" s="10">
        <v>0</v>
      </c>
      <c r="F9" s="10">
        <v>32722084</v>
      </c>
    </row>
    <row r="10" spans="1:6" ht="21.75" customHeight="1" x14ac:dyDescent="0.2">
      <c r="A10" s="27" t="s">
        <v>138</v>
      </c>
      <c r="B10" s="27"/>
      <c r="D10" s="11">
        <v>471450</v>
      </c>
      <c r="F10" s="11">
        <v>11066066</v>
      </c>
    </row>
    <row r="11" spans="1:6" ht="21.75" customHeight="1" x14ac:dyDescent="0.2">
      <c r="A11" s="30" t="s">
        <v>21</v>
      </c>
      <c r="B11" s="30"/>
      <c r="D11" s="14">
        <v>471450</v>
      </c>
      <c r="F11" s="14">
        <v>43788150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activeCell="O10" sqref="O1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94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23</v>
      </c>
      <c r="C6" s="23" t="s">
        <v>139</v>
      </c>
      <c r="D6" s="23"/>
      <c r="E6" s="23"/>
      <c r="F6" s="23"/>
      <c r="G6" s="23"/>
      <c r="I6" s="23" t="s">
        <v>91</v>
      </c>
      <c r="J6" s="23"/>
      <c r="K6" s="23"/>
      <c r="L6" s="23"/>
      <c r="M6" s="23"/>
      <c r="O6" s="23" t="s">
        <v>92</v>
      </c>
      <c r="P6" s="23"/>
      <c r="Q6" s="23"/>
      <c r="R6" s="23"/>
      <c r="S6" s="23"/>
    </row>
    <row r="7" spans="1:19" ht="42.75" customHeight="1" x14ac:dyDescent="0.2">
      <c r="A7" s="23"/>
      <c r="C7" s="19" t="s">
        <v>140</v>
      </c>
      <c r="D7" s="3"/>
      <c r="E7" s="19" t="s">
        <v>141</v>
      </c>
      <c r="F7" s="3"/>
      <c r="G7" s="19" t="s">
        <v>142</v>
      </c>
      <c r="I7" s="19" t="s">
        <v>143</v>
      </c>
      <c r="J7" s="3"/>
      <c r="K7" s="19" t="s">
        <v>144</v>
      </c>
      <c r="L7" s="3"/>
      <c r="M7" s="19" t="s">
        <v>145</v>
      </c>
      <c r="O7" s="19" t="s">
        <v>143</v>
      </c>
      <c r="P7" s="3"/>
      <c r="Q7" s="19" t="s">
        <v>144</v>
      </c>
      <c r="R7" s="3"/>
      <c r="S7" s="19" t="s">
        <v>145</v>
      </c>
    </row>
    <row r="8" spans="1:19" ht="21.75" customHeight="1" x14ac:dyDescent="0.2">
      <c r="A8" s="5" t="s">
        <v>19</v>
      </c>
      <c r="C8" s="5" t="s">
        <v>146</v>
      </c>
      <c r="E8" s="6">
        <v>59323956</v>
      </c>
      <c r="G8" s="6">
        <v>70</v>
      </c>
      <c r="I8" s="6">
        <v>0</v>
      </c>
      <c r="K8" s="6">
        <v>0</v>
      </c>
      <c r="M8" s="6">
        <v>0</v>
      </c>
      <c r="O8" s="6">
        <v>4152676920</v>
      </c>
      <c r="Q8" s="6">
        <v>0</v>
      </c>
      <c r="S8" s="6">
        <v>4152676920</v>
      </c>
    </row>
    <row r="9" spans="1:19" ht="21.75" customHeight="1" x14ac:dyDescent="0.2">
      <c r="A9" s="8" t="s">
        <v>20</v>
      </c>
      <c r="C9" s="8" t="s">
        <v>147</v>
      </c>
      <c r="E9" s="11">
        <v>14344947</v>
      </c>
      <c r="G9" s="11">
        <v>366</v>
      </c>
      <c r="I9" s="11">
        <v>0</v>
      </c>
      <c r="K9" s="11">
        <v>0</v>
      </c>
      <c r="M9" s="11">
        <v>0</v>
      </c>
      <c r="O9" s="11">
        <v>5250250602</v>
      </c>
      <c r="Q9" s="11">
        <v>0</v>
      </c>
      <c r="S9" s="11">
        <v>5250250602</v>
      </c>
    </row>
    <row r="10" spans="1:19" ht="21.75" customHeight="1" x14ac:dyDescent="0.2">
      <c r="A10" s="13" t="s">
        <v>21</v>
      </c>
      <c r="C10" s="14"/>
      <c r="E10" s="14"/>
      <c r="G10" s="14"/>
      <c r="I10" s="14">
        <v>0</v>
      </c>
      <c r="K10" s="14">
        <v>0</v>
      </c>
      <c r="M10" s="14">
        <v>0</v>
      </c>
      <c r="O10" s="14">
        <v>9402927522</v>
      </c>
      <c r="Q10" s="14">
        <v>0</v>
      </c>
      <c r="S10" s="14">
        <v>9402927522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2" t="s">
        <v>99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45" customHeight="1" x14ac:dyDescent="0.2">
      <c r="I6" s="2" t="s">
        <v>91</v>
      </c>
      <c r="K6" s="2" t="s">
        <v>92</v>
      </c>
    </row>
    <row r="7" spans="1:11" ht="42.75" customHeight="1" x14ac:dyDescent="0.2">
      <c r="A7" s="2" t="s">
        <v>148</v>
      </c>
      <c r="C7" s="18" t="s">
        <v>149</v>
      </c>
      <c r="E7" s="18" t="s">
        <v>150</v>
      </c>
      <c r="G7" s="18" t="s">
        <v>151</v>
      </c>
      <c r="I7" s="19" t="s">
        <v>152</v>
      </c>
      <c r="K7" s="19" t="s">
        <v>152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153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75</v>
      </c>
      <c r="I6" s="23" t="s">
        <v>91</v>
      </c>
      <c r="J6" s="23"/>
      <c r="K6" s="23"/>
      <c r="L6" s="23"/>
      <c r="M6" s="23"/>
      <c r="O6" s="23" t="s">
        <v>92</v>
      </c>
      <c r="P6" s="23"/>
      <c r="Q6" s="23"/>
      <c r="R6" s="23"/>
      <c r="S6" s="23"/>
    </row>
    <row r="7" spans="1:19" ht="29.1" customHeight="1" x14ac:dyDescent="0.2">
      <c r="A7" s="23"/>
      <c r="C7" s="18" t="s">
        <v>154</v>
      </c>
      <c r="E7" s="18" t="s">
        <v>52</v>
      </c>
      <c r="G7" s="18" t="s">
        <v>155</v>
      </c>
      <c r="I7" s="19" t="s">
        <v>156</v>
      </c>
      <c r="J7" s="3"/>
      <c r="K7" s="19" t="s">
        <v>144</v>
      </c>
      <c r="L7" s="3"/>
      <c r="M7" s="19" t="s">
        <v>157</v>
      </c>
      <c r="O7" s="19" t="s">
        <v>156</v>
      </c>
      <c r="P7" s="3"/>
      <c r="Q7" s="19" t="s">
        <v>144</v>
      </c>
      <c r="R7" s="3"/>
      <c r="S7" s="19" t="s">
        <v>157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activeCell="I15" sqref="I1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2" t="s">
        <v>158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>
      <c r="A6" s="23" t="s">
        <v>75</v>
      </c>
      <c r="C6" s="23" t="s">
        <v>91</v>
      </c>
      <c r="D6" s="23"/>
      <c r="E6" s="23"/>
      <c r="F6" s="23"/>
      <c r="G6" s="23"/>
      <c r="I6" s="23" t="s">
        <v>92</v>
      </c>
      <c r="J6" s="23"/>
      <c r="K6" s="23"/>
      <c r="L6" s="23"/>
      <c r="M6" s="23"/>
    </row>
    <row r="7" spans="1:13" ht="29.1" customHeight="1" x14ac:dyDescent="0.2">
      <c r="A7" s="23"/>
      <c r="C7" s="19" t="s">
        <v>156</v>
      </c>
      <c r="D7" s="3"/>
      <c r="E7" s="19" t="s">
        <v>144</v>
      </c>
      <c r="F7" s="3"/>
      <c r="G7" s="19" t="s">
        <v>157</v>
      </c>
      <c r="I7" s="19" t="s">
        <v>156</v>
      </c>
      <c r="J7" s="3"/>
      <c r="K7" s="19" t="s">
        <v>144</v>
      </c>
      <c r="L7" s="3"/>
      <c r="M7" s="19" t="s">
        <v>157</v>
      </c>
    </row>
    <row r="8" spans="1:13" ht="21.75" customHeight="1" x14ac:dyDescent="0.2">
      <c r="A8" s="5" t="s">
        <v>175</v>
      </c>
      <c r="C8" s="6">
        <v>96341929</v>
      </c>
      <c r="E8" s="6">
        <v>-45788</v>
      </c>
      <c r="G8" s="6">
        <v>96387717</v>
      </c>
      <c r="I8" s="6">
        <v>47846009820</v>
      </c>
      <c r="K8" s="6">
        <v>797339</v>
      </c>
      <c r="M8" s="6">
        <v>47845212481</v>
      </c>
    </row>
    <row r="9" spans="1:13" ht="21.75" customHeight="1" x14ac:dyDescent="0.2">
      <c r="A9" s="16" t="s">
        <v>69</v>
      </c>
      <c r="C9" s="10">
        <v>175205</v>
      </c>
      <c r="E9" s="10">
        <v>0</v>
      </c>
      <c r="G9" s="10">
        <v>175205</v>
      </c>
      <c r="I9" s="10">
        <v>438026398</v>
      </c>
      <c r="K9" s="10">
        <v>0</v>
      </c>
      <c r="M9" s="10">
        <v>472103959</v>
      </c>
    </row>
    <row r="10" spans="1:13" ht="21.75" customHeight="1" thickBot="1" x14ac:dyDescent="0.25">
      <c r="A10" s="13" t="s">
        <v>21</v>
      </c>
      <c r="C10" s="14">
        <v>96517134</v>
      </c>
      <c r="E10" s="14">
        <v>-45788</v>
      </c>
      <c r="G10" s="14">
        <v>96562922</v>
      </c>
      <c r="I10" s="14">
        <v>48284036218</v>
      </c>
      <c r="K10" s="14">
        <v>797339</v>
      </c>
      <c r="M10" s="14">
        <v>48283238879</v>
      </c>
    </row>
    <row r="12" spans="1:13" x14ac:dyDescent="0.2">
      <c r="C12" s="41"/>
      <c r="G12" s="41"/>
      <c r="I12" s="41"/>
      <c r="M12" s="41"/>
    </row>
    <row r="13" spans="1:13" x14ac:dyDescent="0.2">
      <c r="C13" s="41"/>
      <c r="E13" s="41"/>
      <c r="G13" s="41"/>
      <c r="I13" s="41"/>
      <c r="K13" s="41"/>
      <c r="M13" s="4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5"/>
  <sheetViews>
    <sheetView rightToLeft="1" workbookViewId="0">
      <selection activeCell="I15" sqref="I15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4.710937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159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75</v>
      </c>
      <c r="C6" s="23" t="s">
        <v>91</v>
      </c>
      <c r="D6" s="23"/>
      <c r="E6" s="23"/>
      <c r="F6" s="23"/>
      <c r="G6" s="23"/>
      <c r="H6" s="23"/>
      <c r="I6" s="23"/>
      <c r="K6" s="23" t="s">
        <v>92</v>
      </c>
      <c r="L6" s="23"/>
      <c r="M6" s="23"/>
      <c r="N6" s="23"/>
      <c r="O6" s="23"/>
      <c r="P6" s="23"/>
      <c r="Q6" s="23"/>
      <c r="R6" s="23"/>
    </row>
    <row r="7" spans="1:18" ht="40.5" customHeight="1" x14ac:dyDescent="0.2">
      <c r="A7" s="23"/>
      <c r="C7" s="19" t="s">
        <v>13</v>
      </c>
      <c r="D7" s="3"/>
      <c r="E7" s="19" t="s">
        <v>160</v>
      </c>
      <c r="F7" s="3"/>
      <c r="G7" s="19" t="s">
        <v>161</v>
      </c>
      <c r="H7" s="3"/>
      <c r="I7" s="19" t="s">
        <v>162</v>
      </c>
      <c r="K7" s="19" t="s">
        <v>13</v>
      </c>
      <c r="L7" s="3"/>
      <c r="M7" s="19" t="s">
        <v>160</v>
      </c>
      <c r="N7" s="3"/>
      <c r="O7" s="19" t="s">
        <v>161</v>
      </c>
      <c r="P7" s="3"/>
      <c r="Q7" s="36" t="s">
        <v>162</v>
      </c>
      <c r="R7" s="36"/>
    </row>
    <row r="8" spans="1:18" ht="21.75" customHeight="1" x14ac:dyDescent="0.2">
      <c r="A8" s="5" t="s">
        <v>19</v>
      </c>
      <c r="C8" s="6">
        <v>1510000</v>
      </c>
      <c r="E8" s="6">
        <v>4642094389</v>
      </c>
      <c r="G8" s="6">
        <v>4790251103</v>
      </c>
      <c r="I8" s="6">
        <v>-148156714</v>
      </c>
      <c r="K8" s="6">
        <v>13130964</v>
      </c>
      <c r="M8" s="6">
        <v>41836096258</v>
      </c>
      <c r="O8" s="6">
        <v>41474718471</v>
      </c>
      <c r="Q8" s="26">
        <v>361377787</v>
      </c>
      <c r="R8" s="26"/>
    </row>
    <row r="9" spans="1:18" ht="21.75" customHeight="1" x14ac:dyDescent="0.2">
      <c r="A9" s="16" t="s">
        <v>41</v>
      </c>
      <c r="C9" s="10">
        <v>695549</v>
      </c>
      <c r="E9" s="10">
        <v>6977551729</v>
      </c>
      <c r="G9" s="10">
        <v>7056784238</v>
      </c>
      <c r="I9" s="10">
        <v>-79232509</v>
      </c>
      <c r="K9" s="10">
        <v>3473980</v>
      </c>
      <c r="M9" s="10">
        <v>35162626273</v>
      </c>
      <c r="O9" s="10">
        <v>35255931661</v>
      </c>
      <c r="Q9" s="28">
        <v>-93305388</v>
      </c>
      <c r="R9" s="28"/>
    </row>
    <row r="10" spans="1:18" ht="21.75" customHeight="1" x14ac:dyDescent="0.2">
      <c r="A10" s="16" t="s">
        <v>100</v>
      </c>
      <c r="C10" s="10">
        <v>174146</v>
      </c>
      <c r="E10" s="10">
        <v>4941418718</v>
      </c>
      <c r="G10" s="10">
        <v>4932070238</v>
      </c>
      <c r="I10" s="10">
        <v>9348480</v>
      </c>
      <c r="K10" s="10">
        <v>6073504</v>
      </c>
      <c r="M10" s="10">
        <v>180513636384</v>
      </c>
      <c r="O10" s="10">
        <v>180312896520</v>
      </c>
      <c r="Q10" s="28">
        <v>200739864</v>
      </c>
      <c r="R10" s="28"/>
    </row>
    <row r="11" spans="1:18" ht="21.75" customHeight="1" x14ac:dyDescent="0.2">
      <c r="A11" s="16" t="s">
        <v>44</v>
      </c>
      <c r="C11" s="10">
        <v>94029</v>
      </c>
      <c r="E11" s="10">
        <v>8778893449</v>
      </c>
      <c r="G11" s="10">
        <v>8532143207</v>
      </c>
      <c r="I11" s="10">
        <v>246750242</v>
      </c>
      <c r="K11" s="10">
        <v>398436</v>
      </c>
      <c r="M11" s="10">
        <v>36413709461</v>
      </c>
      <c r="O11" s="10">
        <v>35858078248</v>
      </c>
      <c r="Q11" s="28">
        <v>555631213</v>
      </c>
      <c r="R11" s="28"/>
    </row>
    <row r="12" spans="1:18" ht="21.75" customHeight="1" x14ac:dyDescent="0.2">
      <c r="A12" s="16" t="s">
        <v>42</v>
      </c>
      <c r="C12" s="10">
        <v>6042</v>
      </c>
      <c r="E12" s="10">
        <v>185336838</v>
      </c>
      <c r="G12" s="10">
        <v>182624776</v>
      </c>
      <c r="I12" s="10">
        <v>2712062</v>
      </c>
      <c r="K12" s="10">
        <v>6042</v>
      </c>
      <c r="M12" s="10">
        <v>185336838</v>
      </c>
      <c r="O12" s="10">
        <v>182624776</v>
      </c>
      <c r="Q12" s="28">
        <v>2712062</v>
      </c>
      <c r="R12" s="28"/>
    </row>
    <row r="13" spans="1:18" ht="21.75" customHeight="1" x14ac:dyDescent="0.2">
      <c r="A13" s="16" t="s">
        <v>20</v>
      </c>
      <c r="C13" s="10">
        <v>190269</v>
      </c>
      <c r="E13" s="10">
        <v>605171200</v>
      </c>
      <c r="G13" s="10">
        <v>586191616</v>
      </c>
      <c r="I13" s="10">
        <v>18979584</v>
      </c>
      <c r="K13" s="10">
        <v>6437804</v>
      </c>
      <c r="M13" s="10">
        <v>21029663832</v>
      </c>
      <c r="O13" s="10">
        <v>18468106169</v>
      </c>
      <c r="Q13" s="28">
        <v>2561557663</v>
      </c>
      <c r="R13" s="28"/>
    </row>
    <row r="14" spans="1:18" ht="21.75" customHeight="1" x14ac:dyDescent="0.2">
      <c r="A14" s="8" t="s">
        <v>101</v>
      </c>
      <c r="C14" s="11">
        <v>0</v>
      </c>
      <c r="E14" s="11">
        <v>0</v>
      </c>
      <c r="G14" s="11">
        <v>0</v>
      </c>
      <c r="I14" s="11">
        <v>0</v>
      </c>
      <c r="K14" s="11">
        <v>579627</v>
      </c>
      <c r="M14" s="11">
        <v>20746302385</v>
      </c>
      <c r="O14" s="11">
        <v>19488920023</v>
      </c>
      <c r="Q14" s="29">
        <v>1257382362</v>
      </c>
      <c r="R14" s="29"/>
    </row>
    <row r="15" spans="1:18" ht="21.75" customHeight="1" x14ac:dyDescent="0.2">
      <c r="A15" s="13" t="s">
        <v>21</v>
      </c>
      <c r="C15" s="14">
        <v>2670035</v>
      </c>
      <c r="E15" s="14">
        <v>26130466323</v>
      </c>
      <c r="G15" s="14">
        <v>26080065178</v>
      </c>
      <c r="I15" s="14">
        <v>50401145</v>
      </c>
      <c r="K15" s="14">
        <v>30100357</v>
      </c>
      <c r="M15" s="14">
        <v>335887371431</v>
      </c>
      <c r="O15" s="14">
        <v>331041275868</v>
      </c>
      <c r="Q15" s="33">
        <v>4846095563</v>
      </c>
      <c r="R15" s="33"/>
    </row>
  </sheetData>
  <mergeCells count="16">
    <mergeCell ref="Q13:R13"/>
    <mergeCell ref="Q14:R14"/>
    <mergeCell ref="Q15:R15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5"/>
  <sheetViews>
    <sheetView rightToLeft="1" workbookViewId="0">
      <selection activeCell="X13" sqref="X13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710937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60465570</v>
      </c>
      <c r="F9" s="26"/>
      <c r="H9" s="6">
        <v>191723640135</v>
      </c>
      <c r="J9" s="6">
        <v>195578297531.93201</v>
      </c>
      <c r="L9" s="6">
        <v>3145373</v>
      </c>
      <c r="N9" s="6">
        <v>9567612412</v>
      </c>
      <c r="P9" s="6">
        <v>-1510000</v>
      </c>
      <c r="R9" s="6">
        <v>4642094389</v>
      </c>
      <c r="T9" s="6">
        <v>62100943</v>
      </c>
      <c r="V9" s="6">
        <v>3056</v>
      </c>
      <c r="X9" s="6">
        <v>196511416504</v>
      </c>
      <c r="Z9" s="6">
        <v>189636248641.82599</v>
      </c>
      <c r="AB9" s="7">
        <v>37.380000000000003</v>
      </c>
    </row>
    <row r="10" spans="1:28" ht="21.75" customHeight="1" x14ac:dyDescent="0.2">
      <c r="A10" s="27" t="s">
        <v>20</v>
      </c>
      <c r="B10" s="27"/>
      <c r="C10" s="27"/>
      <c r="D10" s="9"/>
      <c r="E10" s="28">
        <v>14168947</v>
      </c>
      <c r="F10" s="29"/>
      <c r="H10" s="11">
        <v>48508210867</v>
      </c>
      <c r="J10" s="11">
        <v>44343415376.077003</v>
      </c>
      <c r="L10" s="11">
        <v>139525</v>
      </c>
      <c r="N10" s="11">
        <v>432615059</v>
      </c>
      <c r="P10" s="11">
        <v>-190269</v>
      </c>
      <c r="R10" s="11">
        <v>605171200</v>
      </c>
      <c r="T10" s="11">
        <v>14118203</v>
      </c>
      <c r="V10" s="11">
        <v>3128</v>
      </c>
      <c r="X10" s="11">
        <v>48289892134</v>
      </c>
      <c r="Z10" s="11">
        <v>44128176062.3722</v>
      </c>
      <c r="AB10" s="12">
        <v>8.6999999999999993</v>
      </c>
    </row>
    <row r="11" spans="1:28" ht="21.75" customHeight="1" x14ac:dyDescent="0.2">
      <c r="A11" s="30" t="s">
        <v>21</v>
      </c>
      <c r="B11" s="30"/>
      <c r="C11" s="30"/>
      <c r="D11" s="30"/>
      <c r="F11" s="14">
        <v>74634517</v>
      </c>
      <c r="H11" s="14">
        <v>240231851002</v>
      </c>
      <c r="J11" s="14">
        <v>239921712908.009</v>
      </c>
      <c r="L11" s="14">
        <v>3284898</v>
      </c>
      <c r="N11" s="14">
        <v>10000227471</v>
      </c>
      <c r="P11" s="14">
        <v>-1700269</v>
      </c>
      <c r="R11" s="14">
        <v>5247265589</v>
      </c>
      <c r="T11" s="14">
        <v>76219146</v>
      </c>
      <c r="V11" s="14"/>
      <c r="X11" s="14">
        <v>244801308638</v>
      </c>
      <c r="Z11" s="14">
        <v>233764424704.198</v>
      </c>
      <c r="AB11" s="15">
        <v>46.08</v>
      </c>
    </row>
    <row r="14" spans="1:28" x14ac:dyDescent="0.2">
      <c r="X14" s="39"/>
    </row>
    <row r="15" spans="1:28" x14ac:dyDescent="0.2">
      <c r="X15" s="40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2" t="s">
        <v>163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35" customHeight="1" x14ac:dyDescent="0.2"/>
    <row r="7" spans="1:25" ht="14.45" customHeight="1" x14ac:dyDescent="0.2">
      <c r="E7" s="23" t="s">
        <v>91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92</v>
      </c>
    </row>
    <row r="8" spans="1:25" ht="29.1" customHeight="1" x14ac:dyDescent="0.2">
      <c r="A8" s="2" t="s">
        <v>164</v>
      </c>
      <c r="C8" s="2" t="s">
        <v>165</v>
      </c>
      <c r="E8" s="19" t="s">
        <v>26</v>
      </c>
      <c r="F8" s="3"/>
      <c r="G8" s="19" t="s">
        <v>13</v>
      </c>
      <c r="H8" s="3"/>
      <c r="I8" s="19" t="s">
        <v>25</v>
      </c>
      <c r="J8" s="3"/>
      <c r="K8" s="19" t="s">
        <v>166</v>
      </c>
      <c r="L8" s="3"/>
      <c r="M8" s="19" t="s">
        <v>167</v>
      </c>
      <c r="N8" s="3"/>
      <c r="O8" s="19" t="s">
        <v>168</v>
      </c>
      <c r="P8" s="3"/>
      <c r="Q8" s="19" t="s">
        <v>169</v>
      </c>
      <c r="R8" s="3"/>
      <c r="S8" s="19" t="s">
        <v>170</v>
      </c>
      <c r="T8" s="3"/>
      <c r="U8" s="19" t="s">
        <v>171</v>
      </c>
      <c r="V8" s="3"/>
      <c r="W8" s="19" t="s">
        <v>172</v>
      </c>
      <c r="Y8" s="19" t="s">
        <v>172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workbookViewId="0">
      <selection activeCell="I14" sqref="I14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173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75</v>
      </c>
      <c r="C6" s="23" t="s">
        <v>91</v>
      </c>
      <c r="D6" s="23"/>
      <c r="E6" s="23"/>
      <c r="F6" s="23"/>
      <c r="G6" s="23"/>
      <c r="H6" s="23"/>
      <c r="I6" s="23"/>
      <c r="K6" s="23" t="s">
        <v>92</v>
      </c>
      <c r="L6" s="23"/>
      <c r="M6" s="23"/>
      <c r="N6" s="23"/>
      <c r="O6" s="23"/>
      <c r="P6" s="23"/>
      <c r="Q6" s="23"/>
      <c r="R6" s="23"/>
    </row>
    <row r="7" spans="1:18" ht="37.5" customHeight="1" x14ac:dyDescent="0.2">
      <c r="A7" s="23"/>
      <c r="C7" s="19" t="s">
        <v>13</v>
      </c>
      <c r="D7" s="3"/>
      <c r="E7" s="19" t="s">
        <v>15</v>
      </c>
      <c r="F7" s="3"/>
      <c r="G7" s="19" t="s">
        <v>161</v>
      </c>
      <c r="H7" s="3"/>
      <c r="I7" s="19" t="s">
        <v>174</v>
      </c>
      <c r="K7" s="19" t="s">
        <v>13</v>
      </c>
      <c r="L7" s="3"/>
      <c r="M7" s="19" t="s">
        <v>15</v>
      </c>
      <c r="N7" s="3"/>
      <c r="O7" s="19" t="s">
        <v>161</v>
      </c>
      <c r="P7" s="3"/>
      <c r="Q7" s="36" t="s">
        <v>174</v>
      </c>
      <c r="R7" s="36"/>
    </row>
    <row r="8" spans="1:18" ht="21.75" customHeight="1" x14ac:dyDescent="0.2">
      <c r="A8" s="5" t="s">
        <v>19</v>
      </c>
      <c r="C8" s="6">
        <v>62100943</v>
      </c>
      <c r="E8" s="6">
        <v>189636248641</v>
      </c>
      <c r="G8" s="6">
        <v>200355658840</v>
      </c>
      <c r="I8" s="6">
        <v>-10719410198</v>
      </c>
      <c r="K8" s="6">
        <v>62100943</v>
      </c>
      <c r="M8" s="6">
        <v>189636248641</v>
      </c>
      <c r="O8" s="6">
        <v>196937274771</v>
      </c>
      <c r="Q8" s="26">
        <v>-7301026129</v>
      </c>
      <c r="R8" s="26"/>
    </row>
    <row r="9" spans="1:18" ht="21.75" customHeight="1" x14ac:dyDescent="0.2">
      <c r="A9" s="16" t="s">
        <v>44</v>
      </c>
      <c r="C9" s="10">
        <v>507693</v>
      </c>
      <c r="E9" s="10">
        <v>48003449989</v>
      </c>
      <c r="G9" s="10">
        <v>46892009974</v>
      </c>
      <c r="I9" s="10">
        <v>1111440015</v>
      </c>
      <c r="K9" s="10">
        <v>507693</v>
      </c>
      <c r="M9" s="10">
        <v>48003449989</v>
      </c>
      <c r="O9" s="10">
        <v>46067802288</v>
      </c>
      <c r="Q9" s="28">
        <v>1935647701</v>
      </c>
      <c r="R9" s="28"/>
    </row>
    <row r="10" spans="1:18" ht="21.75" customHeight="1" x14ac:dyDescent="0.2">
      <c r="A10" s="16" t="s">
        <v>100</v>
      </c>
      <c r="C10" s="10">
        <v>434570</v>
      </c>
      <c r="E10" s="10">
        <v>11841797606</v>
      </c>
      <c r="G10" s="10">
        <v>12040429503</v>
      </c>
      <c r="I10" s="10">
        <v>-198631896</v>
      </c>
      <c r="K10" s="10">
        <v>434570</v>
      </c>
      <c r="M10" s="10">
        <v>11841797606</v>
      </c>
      <c r="O10" s="10">
        <v>11981991737</v>
      </c>
      <c r="Q10" s="28">
        <v>-140194130</v>
      </c>
      <c r="R10" s="28"/>
    </row>
    <row r="11" spans="1:18" ht="21.75" customHeight="1" x14ac:dyDescent="0.2">
      <c r="A11" s="16" t="s">
        <v>20</v>
      </c>
      <c r="C11" s="10">
        <v>14118203</v>
      </c>
      <c r="E11" s="10">
        <v>44128176062</v>
      </c>
      <c r="G11" s="10">
        <v>44189838819</v>
      </c>
      <c r="I11" s="10">
        <v>-61662756</v>
      </c>
      <c r="K11" s="10">
        <v>14118203</v>
      </c>
      <c r="M11" s="10">
        <v>44128176062</v>
      </c>
      <c r="O11" s="10">
        <v>43497675441</v>
      </c>
      <c r="Q11" s="28">
        <v>630500621</v>
      </c>
      <c r="R11" s="28"/>
    </row>
    <row r="12" spans="1:18" ht="21.75" customHeight="1" x14ac:dyDescent="0.2">
      <c r="A12" s="16" t="s">
        <v>42</v>
      </c>
      <c r="C12" s="10">
        <v>102684</v>
      </c>
      <c r="E12" s="10">
        <v>3218264279</v>
      </c>
      <c r="G12" s="10">
        <v>3138995149</v>
      </c>
      <c r="I12" s="10">
        <v>79269130</v>
      </c>
      <c r="K12" s="10">
        <v>102684</v>
      </c>
      <c r="M12" s="10">
        <v>3218264279</v>
      </c>
      <c r="O12" s="10">
        <v>3108860864</v>
      </c>
      <c r="Q12" s="28">
        <v>109403415</v>
      </c>
      <c r="R12" s="28"/>
    </row>
    <row r="13" spans="1:18" ht="21.75" customHeight="1" x14ac:dyDescent="0.2">
      <c r="A13" s="8" t="s">
        <v>41</v>
      </c>
      <c r="C13" s="11">
        <v>835167</v>
      </c>
      <c r="E13" s="11">
        <v>8390333273</v>
      </c>
      <c r="G13" s="11">
        <v>8618663862</v>
      </c>
      <c r="I13" s="11">
        <v>-228330588</v>
      </c>
      <c r="K13" s="11">
        <v>835167</v>
      </c>
      <c r="M13" s="11">
        <v>8390333273</v>
      </c>
      <c r="O13" s="11">
        <v>8474547218</v>
      </c>
      <c r="Q13" s="29">
        <v>-84213944</v>
      </c>
      <c r="R13" s="29"/>
    </row>
    <row r="14" spans="1:18" ht="21.75" customHeight="1" x14ac:dyDescent="0.2">
      <c r="A14" s="13" t="s">
        <v>21</v>
      </c>
      <c r="C14" s="14">
        <v>78099260</v>
      </c>
      <c r="E14" s="14">
        <v>305218269850</v>
      </c>
      <c r="G14" s="14">
        <v>315235596147</v>
      </c>
      <c r="I14" s="14">
        <v>-10017326293</v>
      </c>
      <c r="K14" s="14">
        <v>78099260</v>
      </c>
      <c r="M14" s="14">
        <v>305218269850</v>
      </c>
      <c r="O14" s="14">
        <v>310068152319</v>
      </c>
      <c r="Q14" s="33">
        <v>-4849882466</v>
      </c>
      <c r="R14" s="33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2" t="s">
        <v>22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23</v>
      </c>
      <c r="B8" s="23"/>
      <c r="C8" s="23"/>
      <c r="D8" s="23"/>
      <c r="E8" s="23"/>
      <c r="F8" s="23"/>
      <c r="G8" s="23"/>
      <c r="I8" s="23" t="s">
        <v>24</v>
      </c>
      <c r="J8" s="23"/>
      <c r="K8" s="23"/>
      <c r="M8" s="23" t="s">
        <v>25</v>
      </c>
      <c r="N8" s="23"/>
      <c r="O8" s="23"/>
      <c r="Q8" s="23" t="s">
        <v>26</v>
      </c>
      <c r="R8" s="23"/>
      <c r="S8" s="23"/>
      <c r="T8" s="23"/>
      <c r="U8" s="23"/>
      <c r="W8" s="23" t="s">
        <v>27</v>
      </c>
      <c r="X8" s="23"/>
      <c r="Y8" s="23"/>
      <c r="Z8" s="23"/>
      <c r="AA8" s="23"/>
      <c r="AC8" s="23" t="s">
        <v>24</v>
      </c>
      <c r="AD8" s="23"/>
      <c r="AE8" s="23"/>
      <c r="AF8" s="23"/>
      <c r="AG8" s="23"/>
      <c r="AI8" s="23" t="s">
        <v>25</v>
      </c>
      <c r="AJ8" s="23"/>
      <c r="AK8" s="23"/>
      <c r="AM8" s="23" t="s">
        <v>26</v>
      </c>
      <c r="AN8" s="23"/>
      <c r="AO8" s="23"/>
      <c r="AQ8" s="23" t="s">
        <v>27</v>
      </c>
      <c r="AR8" s="23"/>
      <c r="AS8" s="23"/>
    </row>
    <row r="9" spans="1:49" ht="14.45" customHeight="1" x14ac:dyDescent="0.2">
      <c r="A9" s="22" t="s">
        <v>28</v>
      </c>
      <c r="B9" s="31"/>
      <c r="C9" s="31"/>
      <c r="D9" s="31"/>
      <c r="E9" s="31"/>
      <c r="F9" s="31"/>
      <c r="G9" s="31"/>
      <c r="H9" s="22"/>
      <c r="I9" s="31"/>
      <c r="J9" s="31"/>
      <c r="K9" s="31"/>
      <c r="L9" s="22"/>
      <c r="M9" s="31"/>
      <c r="N9" s="31"/>
      <c r="O9" s="31"/>
      <c r="P9" s="22"/>
      <c r="Q9" s="31"/>
      <c r="R9" s="31"/>
      <c r="S9" s="31"/>
      <c r="T9" s="31"/>
      <c r="U9" s="31"/>
      <c r="V9" s="22"/>
      <c r="W9" s="31"/>
      <c r="X9" s="31"/>
      <c r="Y9" s="31"/>
      <c r="Z9" s="31"/>
      <c r="AA9" s="31"/>
      <c r="AB9" s="22"/>
      <c r="AC9" s="31"/>
      <c r="AD9" s="31"/>
      <c r="AE9" s="31"/>
      <c r="AF9" s="31"/>
      <c r="AG9" s="31"/>
      <c r="AH9" s="22"/>
      <c r="AI9" s="31"/>
      <c r="AJ9" s="31"/>
      <c r="AK9" s="31"/>
      <c r="AL9" s="22"/>
      <c r="AM9" s="31"/>
      <c r="AN9" s="31"/>
      <c r="AO9" s="31"/>
      <c r="AP9" s="22"/>
      <c r="AQ9" s="31"/>
      <c r="AR9" s="31"/>
      <c r="AS9" s="31"/>
      <c r="AT9" s="22"/>
      <c r="AU9" s="22"/>
      <c r="AV9" s="22"/>
      <c r="AW9" s="22"/>
    </row>
    <row r="10" spans="1:49" ht="14.45" customHeight="1" x14ac:dyDescent="0.2">
      <c r="C10" s="23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Y10" s="23" t="s">
        <v>9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4" t="s">
        <v>31</v>
      </c>
      <c r="H11" s="24"/>
      <c r="I11" s="24"/>
      <c r="J11" s="3"/>
      <c r="K11" s="24" t="s">
        <v>32</v>
      </c>
      <c r="L11" s="24"/>
      <c r="M11" s="24"/>
      <c r="N11" s="3"/>
      <c r="O11" s="24" t="s">
        <v>25</v>
      </c>
      <c r="P11" s="24"/>
      <c r="Q11" s="24"/>
      <c r="R11" s="3"/>
      <c r="S11" s="24" t="s">
        <v>26</v>
      </c>
      <c r="T11" s="24"/>
      <c r="U11" s="24"/>
      <c r="V11" s="24"/>
      <c r="W11" s="24"/>
      <c r="Y11" s="24" t="s">
        <v>29</v>
      </c>
      <c r="Z11" s="24"/>
      <c r="AA11" s="24"/>
      <c r="AB11" s="24"/>
      <c r="AC11" s="24"/>
      <c r="AD11" s="3"/>
      <c r="AE11" s="24" t="s">
        <v>30</v>
      </c>
      <c r="AF11" s="24"/>
      <c r="AG11" s="24"/>
      <c r="AH11" s="24"/>
      <c r="AI11" s="24"/>
      <c r="AJ11" s="3"/>
      <c r="AK11" s="24" t="s">
        <v>31</v>
      </c>
      <c r="AL11" s="24"/>
      <c r="AM11" s="24"/>
      <c r="AN11" s="3"/>
      <c r="AO11" s="24" t="s">
        <v>32</v>
      </c>
      <c r="AP11" s="24"/>
      <c r="AQ11" s="24"/>
      <c r="AR11" s="3"/>
      <c r="AS11" s="24" t="s">
        <v>25</v>
      </c>
      <c r="AT11" s="24"/>
      <c r="AU11" s="3"/>
      <c r="AV11" s="4" t="s">
        <v>26</v>
      </c>
    </row>
    <row r="12" spans="1:49" ht="14.45" customHeight="1" x14ac:dyDescent="0.2">
      <c r="A12" s="22" t="s">
        <v>33</v>
      </c>
      <c r="B12" s="22"/>
      <c r="C12" s="31"/>
      <c r="D12" s="22"/>
      <c r="E12" s="31"/>
      <c r="F12" s="22"/>
      <c r="G12" s="31"/>
      <c r="H12" s="31"/>
      <c r="I12" s="31"/>
      <c r="J12" s="22"/>
      <c r="K12" s="31"/>
      <c r="L12" s="31"/>
      <c r="M12" s="31"/>
      <c r="N12" s="22"/>
      <c r="O12" s="31"/>
      <c r="P12" s="31"/>
      <c r="Q12" s="31"/>
      <c r="R12" s="22"/>
      <c r="S12" s="31"/>
      <c r="T12" s="31"/>
      <c r="U12" s="31"/>
      <c r="V12" s="31"/>
      <c r="W12" s="31"/>
      <c r="X12" s="22"/>
      <c r="Y12" s="31"/>
      <c r="Z12" s="31"/>
      <c r="AA12" s="31"/>
      <c r="AB12" s="31"/>
      <c r="AC12" s="31"/>
      <c r="AD12" s="22"/>
      <c r="AE12" s="31"/>
      <c r="AF12" s="31"/>
      <c r="AG12" s="31"/>
      <c r="AH12" s="31"/>
      <c r="AI12" s="31"/>
      <c r="AJ12" s="22"/>
      <c r="AK12" s="31"/>
      <c r="AL12" s="31"/>
      <c r="AM12" s="31"/>
      <c r="AN12" s="22"/>
      <c r="AO12" s="31"/>
      <c r="AP12" s="31"/>
      <c r="AQ12" s="31"/>
      <c r="AR12" s="22"/>
      <c r="AS12" s="31"/>
      <c r="AT12" s="31"/>
      <c r="AU12" s="22"/>
      <c r="AV12" s="31"/>
      <c r="AW12" s="22"/>
    </row>
    <row r="13" spans="1:49" ht="14.45" customHeight="1" x14ac:dyDescent="0.2"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O13" s="23" t="s">
        <v>9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4" t="s">
        <v>25</v>
      </c>
      <c r="H14" s="24"/>
      <c r="I14" s="24"/>
      <c r="J14" s="3"/>
      <c r="K14" s="24" t="s">
        <v>26</v>
      </c>
      <c r="L14" s="24"/>
      <c r="M14" s="24"/>
      <c r="O14" s="24" t="s">
        <v>30</v>
      </c>
      <c r="P14" s="24"/>
      <c r="Q14" s="24"/>
      <c r="R14" s="24"/>
      <c r="S14" s="24"/>
      <c r="T14" s="3"/>
      <c r="U14" s="24" t="s">
        <v>32</v>
      </c>
      <c r="V14" s="24"/>
      <c r="W14" s="24"/>
      <c r="X14" s="24"/>
      <c r="Y14" s="24"/>
      <c r="Z14" s="3"/>
      <c r="AA14" s="24" t="s">
        <v>25</v>
      </c>
      <c r="AB14" s="24"/>
      <c r="AC14" s="24"/>
      <c r="AD14" s="24"/>
      <c r="AE14" s="24"/>
      <c r="AF14" s="3"/>
      <c r="AG14" s="24" t="s">
        <v>26</v>
      </c>
      <c r="AH14" s="24"/>
      <c r="AI14" s="2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8"/>
  <sheetViews>
    <sheetView rightToLeft="1" workbookViewId="0">
      <selection activeCell="U17" sqref="U17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8554687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4.85546875" bestFit="1" customWidth="1"/>
    <col min="14" max="14" width="1.28515625" customWidth="1"/>
    <col min="15" max="15" width="13" customWidth="1"/>
    <col min="16" max="16" width="1.28515625" customWidth="1"/>
    <col min="17" max="17" width="1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570312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34</v>
      </c>
      <c r="B5" s="22" t="s">
        <v>35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5" customHeight="1" x14ac:dyDescent="0.2">
      <c r="E6" s="23" t="s">
        <v>7</v>
      </c>
      <c r="F6" s="23"/>
      <c r="G6" s="23"/>
      <c r="H6" s="23"/>
      <c r="I6" s="23"/>
      <c r="K6" s="23" t="s">
        <v>8</v>
      </c>
      <c r="L6" s="23"/>
      <c r="M6" s="23"/>
      <c r="N6" s="23"/>
      <c r="O6" s="23"/>
      <c r="P6" s="23"/>
      <c r="Q6" s="23"/>
      <c r="S6" s="23" t="s">
        <v>9</v>
      </c>
      <c r="T6" s="23"/>
      <c r="U6" s="23"/>
      <c r="V6" s="23"/>
      <c r="W6" s="23"/>
      <c r="X6" s="23"/>
      <c r="Y6" s="23"/>
      <c r="Z6" s="23"/>
      <c r="AA6" s="23"/>
    </row>
    <row r="7" spans="1:27" ht="14.45" customHeight="1" x14ac:dyDescent="0.2">
      <c r="E7" s="3"/>
      <c r="F7" s="3"/>
      <c r="G7" s="3"/>
      <c r="H7" s="3"/>
      <c r="I7" s="3"/>
      <c r="K7" s="24" t="s">
        <v>36</v>
      </c>
      <c r="L7" s="24"/>
      <c r="M7" s="24"/>
      <c r="N7" s="3"/>
      <c r="O7" s="24" t="s">
        <v>37</v>
      </c>
      <c r="P7" s="24"/>
      <c r="Q7" s="2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3" t="s">
        <v>38</v>
      </c>
      <c r="B8" s="23"/>
      <c r="D8" s="23" t="s">
        <v>39</v>
      </c>
      <c r="E8" s="2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25" t="s">
        <v>41</v>
      </c>
      <c r="B9" s="25"/>
      <c r="D9" s="26">
        <v>1374137</v>
      </c>
      <c r="E9" s="26"/>
      <c r="G9" s="6">
        <v>13942461948</v>
      </c>
      <c r="I9" s="6">
        <v>14086578592.992701</v>
      </c>
      <c r="K9" s="6">
        <v>156579</v>
      </c>
      <c r="M9" s="6">
        <v>1588869508</v>
      </c>
      <c r="O9" s="6">
        <v>-695549</v>
      </c>
      <c r="Q9" s="6">
        <v>6977551729</v>
      </c>
      <c r="S9" s="6">
        <v>835167</v>
      </c>
      <c r="U9" s="6">
        <v>10050</v>
      </c>
      <c r="W9" s="6">
        <v>8474547218</v>
      </c>
      <c r="Y9" s="6">
        <v>8390333273.2959404</v>
      </c>
      <c r="AA9" s="7">
        <v>1.65</v>
      </c>
    </row>
    <row r="10" spans="1:27" ht="21.75" customHeight="1" x14ac:dyDescent="0.2">
      <c r="A10" s="32" t="s">
        <v>42</v>
      </c>
      <c r="B10" s="32"/>
      <c r="D10" s="28">
        <v>95410</v>
      </c>
      <c r="E10" s="28"/>
      <c r="G10" s="10">
        <v>2882612643</v>
      </c>
      <c r="I10" s="10">
        <v>2912746928.3587499</v>
      </c>
      <c r="K10" s="10">
        <v>13316</v>
      </c>
      <c r="M10" s="10">
        <v>408872997</v>
      </c>
      <c r="O10" s="10">
        <v>-6042</v>
      </c>
      <c r="Q10" s="10">
        <v>185336838</v>
      </c>
      <c r="S10" s="10">
        <v>102684</v>
      </c>
      <c r="U10" s="10">
        <v>31353</v>
      </c>
      <c r="W10" s="10">
        <v>3108860864</v>
      </c>
      <c r="Y10" s="10">
        <v>3218264279.27707</v>
      </c>
      <c r="AA10" s="17">
        <v>0.63</v>
      </c>
    </row>
    <row r="11" spans="1:27" ht="21.75" customHeight="1" x14ac:dyDescent="0.2">
      <c r="A11" s="32" t="s">
        <v>43</v>
      </c>
      <c r="B11" s="32"/>
      <c r="D11" s="28">
        <v>288716</v>
      </c>
      <c r="E11" s="28"/>
      <c r="G11" s="10">
        <v>8176860745</v>
      </c>
      <c r="I11" s="10">
        <v>8235298511.2936802</v>
      </c>
      <c r="K11" s="10">
        <v>320000</v>
      </c>
      <c r="M11" s="10">
        <v>8737201230</v>
      </c>
      <c r="O11" s="10">
        <v>-174146</v>
      </c>
      <c r="Q11" s="10">
        <v>4941418718</v>
      </c>
      <c r="S11" s="10">
        <v>434570</v>
      </c>
      <c r="U11" s="10">
        <v>27262</v>
      </c>
      <c r="W11" s="10">
        <v>11981991737</v>
      </c>
      <c r="Y11" s="10">
        <v>11841797606.2236</v>
      </c>
      <c r="AA11" s="17">
        <v>2.33</v>
      </c>
    </row>
    <row r="12" spans="1:27" ht="21.75" customHeight="1" x14ac:dyDescent="0.2">
      <c r="A12" s="27" t="s">
        <v>44</v>
      </c>
      <c r="B12" s="27"/>
      <c r="D12" s="29">
        <v>392071</v>
      </c>
      <c r="E12" s="29"/>
      <c r="G12" s="11">
        <v>35262025860</v>
      </c>
      <c r="I12" s="11">
        <v>36086233546.687599</v>
      </c>
      <c r="K12" s="11">
        <v>209651</v>
      </c>
      <c r="M12" s="11">
        <v>19337919635</v>
      </c>
      <c r="O12" s="11">
        <v>-94029</v>
      </c>
      <c r="Q12" s="11">
        <v>8778893449</v>
      </c>
      <c r="S12" s="11">
        <v>507693</v>
      </c>
      <c r="U12" s="11">
        <v>94587</v>
      </c>
      <c r="W12" s="11">
        <v>46067802288</v>
      </c>
      <c r="Y12" s="11">
        <v>48003449989.064598</v>
      </c>
      <c r="AA12" s="12">
        <v>9.4600000000000009</v>
      </c>
    </row>
    <row r="13" spans="1:27" ht="21.75" customHeight="1" x14ac:dyDescent="0.2">
      <c r="A13" s="30" t="s">
        <v>21</v>
      </c>
      <c r="B13" s="30"/>
      <c r="D13" s="33">
        <v>2150334</v>
      </c>
      <c r="E13" s="33"/>
      <c r="G13" s="14">
        <v>60263961196</v>
      </c>
      <c r="I13" s="14">
        <v>61320857579.332703</v>
      </c>
      <c r="K13" s="14">
        <v>699546</v>
      </c>
      <c r="M13" s="14">
        <v>30072863370</v>
      </c>
      <c r="O13" s="14">
        <v>-969766</v>
      </c>
      <c r="Q13" s="14">
        <v>20883200734</v>
      </c>
      <c r="S13" s="14">
        <v>1880114</v>
      </c>
      <c r="U13" s="14"/>
      <c r="W13" s="14">
        <v>69633202107</v>
      </c>
      <c r="Y13" s="14">
        <v>71453845147.861206</v>
      </c>
      <c r="AA13" s="15">
        <v>14.07</v>
      </c>
    </row>
    <row r="16" spans="1:27" x14ac:dyDescent="0.2">
      <c r="W16" s="39"/>
    </row>
    <row r="18" spans="23:23" x14ac:dyDescent="0.2">
      <c r="W18" s="40"/>
    </row>
  </sheetData>
  <mergeCells count="21">
    <mergeCell ref="A13:B13"/>
    <mergeCell ref="D13:E13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45</v>
      </c>
      <c r="B5" s="22" t="s">
        <v>46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4.45" customHeight="1" x14ac:dyDescent="0.2">
      <c r="A6" s="23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3" t="s">
        <v>48</v>
      </c>
      <c r="B8" s="23"/>
      <c r="D8" s="2" t="s">
        <v>49</v>
      </c>
      <c r="F8" s="2" t="s">
        <v>50</v>
      </c>
      <c r="H8" s="2" t="s">
        <v>51</v>
      </c>
      <c r="J8" s="2" t="s">
        <v>52</v>
      </c>
      <c r="L8" s="2" t="s">
        <v>53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2" t="s">
        <v>54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">
      <c r="A5" s="22" t="s">
        <v>55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/>
    <row r="7" spans="1:13" ht="14.45" customHeight="1" x14ac:dyDescent="0.2"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4.45" customHeight="1" x14ac:dyDescent="0.2">
      <c r="A8" s="2" t="s">
        <v>56</v>
      </c>
      <c r="C8" s="4" t="s">
        <v>13</v>
      </c>
      <c r="D8" s="3"/>
      <c r="E8" s="4" t="s">
        <v>57</v>
      </c>
      <c r="F8" s="3"/>
      <c r="G8" s="4" t="s">
        <v>58</v>
      </c>
      <c r="H8" s="3"/>
      <c r="I8" s="4" t="s">
        <v>59</v>
      </c>
      <c r="J8" s="3"/>
      <c r="K8" s="4" t="s">
        <v>60</v>
      </c>
      <c r="L8" s="3"/>
      <c r="M8" s="4" t="s">
        <v>61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workbookViewId="0">
      <selection activeCell="J13" sqref="J1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3.85546875" bestFit="1" customWidth="1"/>
    <col min="7" max="7" width="1.28515625" customWidth="1"/>
    <col min="8" max="8" width="13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62</v>
      </c>
      <c r="B5" s="22" t="s">
        <v>63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3" t="s">
        <v>64</v>
      </c>
      <c r="B8" s="23"/>
      <c r="D8" s="2" t="s">
        <v>65</v>
      </c>
      <c r="F8" s="2" t="s">
        <v>66</v>
      </c>
      <c r="H8" s="2" t="s">
        <v>67</v>
      </c>
      <c r="J8" s="2" t="s">
        <v>65</v>
      </c>
      <c r="L8" s="2" t="s">
        <v>18</v>
      </c>
    </row>
    <row r="9" spans="1:12" ht="21.75" customHeight="1" x14ac:dyDescent="0.2">
      <c r="A9" s="25" t="s">
        <v>68</v>
      </c>
      <c r="B9" s="25"/>
      <c r="D9" s="6">
        <v>7347577971</v>
      </c>
      <c r="F9" s="6">
        <v>627061480</v>
      </c>
      <c r="H9" s="6">
        <v>750000</v>
      </c>
      <c r="J9" s="6">
        <v>7973889451</v>
      </c>
      <c r="L9" s="42">
        <v>1.5599999999999999E-2</v>
      </c>
    </row>
    <row r="10" spans="1:12" ht="21.75" customHeight="1" x14ac:dyDescent="0.2">
      <c r="A10" s="32" t="s">
        <v>69</v>
      </c>
      <c r="B10" s="32"/>
      <c r="D10" s="10">
        <v>44247237</v>
      </c>
      <c r="F10" s="10">
        <v>2629798</v>
      </c>
      <c r="H10" s="10">
        <v>0</v>
      </c>
      <c r="J10" s="10">
        <v>46877035</v>
      </c>
      <c r="L10" s="43">
        <v>0</v>
      </c>
    </row>
    <row r="11" spans="1:12" ht="21.75" customHeight="1" x14ac:dyDescent="0.2">
      <c r="A11" s="32" t="s">
        <v>70</v>
      </c>
      <c r="B11" s="32"/>
      <c r="D11" s="10">
        <v>182681781</v>
      </c>
      <c r="F11" s="10">
        <v>3842465753</v>
      </c>
      <c r="H11" s="10">
        <v>3004109589</v>
      </c>
      <c r="J11" s="10">
        <v>1021037945</v>
      </c>
      <c r="L11" s="43">
        <v>2E-3</v>
      </c>
    </row>
    <row r="12" spans="1:12" ht="21.75" customHeight="1" x14ac:dyDescent="0.2">
      <c r="A12" s="27" t="s">
        <v>71</v>
      </c>
      <c r="B12" s="27"/>
      <c r="D12" s="11">
        <v>187000000000</v>
      </c>
      <c r="F12" s="11">
        <v>3000000000</v>
      </c>
      <c r="H12" s="11">
        <v>0</v>
      </c>
      <c r="J12" s="11">
        <v>190000000000</v>
      </c>
      <c r="L12" s="44">
        <v>0.37459999999999999</v>
      </c>
    </row>
    <row r="13" spans="1:12" ht="21.75" customHeight="1" x14ac:dyDescent="0.2">
      <c r="A13" s="30" t="s">
        <v>21</v>
      </c>
      <c r="B13" s="30"/>
      <c r="D13" s="14">
        <v>194574506989</v>
      </c>
      <c r="F13" s="14">
        <v>7472157031</v>
      </c>
      <c r="H13" s="14">
        <v>3004859589</v>
      </c>
      <c r="J13" s="14">
        <v>199041804431</v>
      </c>
      <c r="L13" s="15">
        <v>0</v>
      </c>
    </row>
    <row r="16" spans="1:12" x14ac:dyDescent="0.2">
      <c r="D16" s="41"/>
      <c r="F16" s="41"/>
      <c r="J16" s="41"/>
    </row>
  </sheetData>
  <mergeCells count="11">
    <mergeCell ref="A11:B11"/>
    <mergeCell ref="A12:B12"/>
    <mergeCell ref="A13:B13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73</v>
      </c>
      <c r="B5" s="22" t="s">
        <v>74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/>
    <row r="7" spans="1:10" ht="14.45" customHeight="1" x14ac:dyDescent="0.2">
      <c r="A7" s="23" t="s">
        <v>75</v>
      </c>
      <c r="B7" s="23"/>
      <c r="D7" s="2" t="s">
        <v>76</v>
      </c>
      <c r="F7" s="2" t="s">
        <v>65</v>
      </c>
      <c r="H7" s="2" t="s">
        <v>77</v>
      </c>
      <c r="J7" s="2" t="s">
        <v>78</v>
      </c>
    </row>
    <row r="8" spans="1:10" ht="21.75" customHeight="1" x14ac:dyDescent="0.2">
      <c r="A8" s="25" t="s">
        <v>79</v>
      </c>
      <c r="B8" s="25"/>
      <c r="D8" s="5" t="s">
        <v>80</v>
      </c>
      <c r="F8" s="6">
        <v>-10910250084</v>
      </c>
      <c r="H8" s="7">
        <v>195.71</v>
      </c>
      <c r="J8" s="7">
        <v>-2.15</v>
      </c>
    </row>
    <row r="9" spans="1:10" ht="21.75" customHeight="1" x14ac:dyDescent="0.2">
      <c r="A9" s="32" t="s">
        <v>81</v>
      </c>
      <c r="B9" s="32"/>
      <c r="D9" s="16" t="s">
        <v>82</v>
      </c>
      <c r="F9" s="10">
        <v>1470921200</v>
      </c>
      <c r="H9" s="17">
        <v>-26.39</v>
      </c>
      <c r="J9" s="17">
        <v>0.28999999999999998</v>
      </c>
    </row>
    <row r="10" spans="1:10" ht="21.75" customHeight="1" x14ac:dyDescent="0.2">
      <c r="A10" s="32" t="s">
        <v>83</v>
      </c>
      <c r="B10" s="32"/>
      <c r="D10" s="16" t="s">
        <v>84</v>
      </c>
      <c r="F10" s="10">
        <v>0</v>
      </c>
      <c r="H10" s="17">
        <v>0</v>
      </c>
      <c r="J10" s="17">
        <v>0</v>
      </c>
    </row>
    <row r="11" spans="1:10" ht="21.75" customHeight="1" x14ac:dyDescent="0.2">
      <c r="A11" s="32" t="s">
        <v>85</v>
      </c>
      <c r="B11" s="32"/>
      <c r="D11" s="16" t="s">
        <v>86</v>
      </c>
      <c r="F11" s="10">
        <v>3851996579</v>
      </c>
      <c r="H11" s="17">
        <v>-69.099999999999994</v>
      </c>
      <c r="J11" s="17">
        <v>0.76</v>
      </c>
    </row>
    <row r="12" spans="1:10" ht="21.75" customHeight="1" x14ac:dyDescent="0.2">
      <c r="A12" s="27" t="s">
        <v>87</v>
      </c>
      <c r="B12" s="27"/>
      <c r="D12" s="8" t="s">
        <v>88</v>
      </c>
      <c r="F12" s="11">
        <v>43788150</v>
      </c>
      <c r="H12" s="12">
        <v>-0.79</v>
      </c>
      <c r="J12" s="12">
        <v>0.01</v>
      </c>
    </row>
    <row r="13" spans="1:10" ht="21.75" customHeight="1" x14ac:dyDescent="0.2">
      <c r="A13" s="30" t="s">
        <v>21</v>
      </c>
      <c r="B13" s="30"/>
      <c r="D13" s="14"/>
      <c r="F13" s="14">
        <v>-5543544155</v>
      </c>
      <c r="H13" s="15">
        <v>99.43</v>
      </c>
      <c r="J13" s="15">
        <v>-1.0900000000000001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H11" sqref="H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85546875" bestFit="1" customWidth="1"/>
    <col min="7" max="7" width="1.28515625" customWidth="1"/>
    <col min="8" max="8" width="13" customWidth="1"/>
    <col min="9" max="9" width="1.28515625" customWidth="1"/>
    <col min="10" max="10" width="15.8554687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4.42578125" bestFit="1" customWidth="1"/>
    <col min="18" max="18" width="1.28515625" customWidth="1"/>
    <col min="19" max="19" width="13.85546875" bestFit="1" customWidth="1"/>
    <col min="20" max="20" width="1.28515625" customWidth="1"/>
    <col min="21" max="21" width="14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89</v>
      </c>
      <c r="B5" s="22" t="s">
        <v>90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91</v>
      </c>
      <c r="E6" s="23"/>
      <c r="F6" s="23"/>
      <c r="G6" s="23"/>
      <c r="H6" s="23"/>
      <c r="I6" s="23"/>
      <c r="J6" s="23"/>
      <c r="K6" s="23"/>
      <c r="L6" s="23"/>
      <c r="N6" s="23" t="s">
        <v>92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21</v>
      </c>
      <c r="K7" s="24"/>
      <c r="L7" s="24"/>
      <c r="N7" s="3"/>
      <c r="O7" s="3"/>
      <c r="P7" s="3"/>
      <c r="Q7" s="3"/>
      <c r="R7" s="3"/>
      <c r="S7" s="3"/>
      <c r="T7" s="3"/>
      <c r="U7" s="24" t="s">
        <v>21</v>
      </c>
      <c r="V7" s="24"/>
      <c r="W7" s="24"/>
    </row>
    <row r="8" spans="1:23" ht="14.45" customHeight="1" x14ac:dyDescent="0.2">
      <c r="A8" s="23" t="s">
        <v>93</v>
      </c>
      <c r="B8" s="23"/>
      <c r="D8" s="2" t="s">
        <v>94</v>
      </c>
      <c r="F8" s="2" t="s">
        <v>95</v>
      </c>
      <c r="H8" s="2" t="s">
        <v>96</v>
      </c>
      <c r="J8" s="4" t="s">
        <v>65</v>
      </c>
      <c r="K8" s="3"/>
      <c r="L8" s="4" t="s">
        <v>77</v>
      </c>
      <c r="N8" s="2" t="s">
        <v>94</v>
      </c>
      <c r="P8" s="23" t="s">
        <v>95</v>
      </c>
      <c r="Q8" s="23"/>
      <c r="S8" s="2" t="s">
        <v>96</v>
      </c>
      <c r="U8" s="4" t="s">
        <v>65</v>
      </c>
      <c r="V8" s="3"/>
      <c r="W8" s="4" t="s">
        <v>77</v>
      </c>
    </row>
    <row r="9" spans="1:23" ht="21.75" customHeight="1" x14ac:dyDescent="0.2">
      <c r="A9" s="25" t="s">
        <v>19</v>
      </c>
      <c r="B9" s="25"/>
      <c r="D9" s="6">
        <v>0</v>
      </c>
      <c r="F9" s="6">
        <v>-10719410198</v>
      </c>
      <c r="H9" s="6">
        <v>-148156714</v>
      </c>
      <c r="J9" s="6">
        <v>-10867566912</v>
      </c>
      <c r="L9" s="7">
        <v>194.94</v>
      </c>
      <c r="N9" s="6">
        <v>4152676920</v>
      </c>
      <c r="P9" s="26">
        <v>-7301026129</v>
      </c>
      <c r="Q9" s="26"/>
      <c r="S9" s="6">
        <v>361377787</v>
      </c>
      <c r="U9" s="6">
        <v>-2786971422</v>
      </c>
      <c r="W9" s="7">
        <v>-4.33</v>
      </c>
    </row>
    <row r="10" spans="1:23" ht="21.75" customHeight="1" x14ac:dyDescent="0.2">
      <c r="A10" s="27" t="s">
        <v>20</v>
      </c>
      <c r="B10" s="27"/>
      <c r="D10" s="11">
        <v>0</v>
      </c>
      <c r="F10" s="11">
        <v>-61662756</v>
      </c>
      <c r="H10" s="11">
        <v>18979584</v>
      </c>
      <c r="J10" s="11">
        <v>-42683172</v>
      </c>
      <c r="L10" s="12">
        <v>0.77</v>
      </c>
      <c r="N10" s="11">
        <v>5250250602</v>
      </c>
      <c r="P10" s="28">
        <v>630500621</v>
      </c>
      <c r="Q10" s="29"/>
      <c r="S10" s="11">
        <v>2561557663</v>
      </c>
      <c r="U10" s="11">
        <v>8442308886</v>
      </c>
      <c r="W10" s="12">
        <v>13.11</v>
      </c>
    </row>
    <row r="11" spans="1:23" ht="21.75" customHeight="1" x14ac:dyDescent="0.2">
      <c r="A11" s="30" t="s">
        <v>21</v>
      </c>
      <c r="B11" s="30"/>
      <c r="D11" s="14">
        <v>0</v>
      </c>
      <c r="F11" s="14">
        <v>-10781072954</v>
      </c>
      <c r="H11" s="14">
        <v>-129177130</v>
      </c>
      <c r="J11" s="14">
        <v>-10910250084</v>
      </c>
      <c r="L11" s="15">
        <v>195.71</v>
      </c>
      <c r="N11" s="14">
        <v>9402927522</v>
      </c>
      <c r="Q11" s="14">
        <v>-6670525508</v>
      </c>
      <c r="S11" s="14">
        <v>2922935450</v>
      </c>
      <c r="U11" s="14">
        <v>5655337464</v>
      </c>
      <c r="W11" s="15">
        <v>8.7799999999999994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2026-03-30T06:40:05Z</dcterms:created>
  <dcterms:modified xsi:type="dcterms:W3CDTF">2026-03-31T05:22:59Z</dcterms:modified>
</cp:coreProperties>
</file>