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1030\"/>
    </mc:Choice>
  </mc:AlternateContent>
  <xr:revisionPtr revIDLastSave="0" documentId="13_ncr:1_{476D3A90-EE36-4D65-9052-E2308039D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صندوق'!$A$1:$X$13</definedName>
    <definedName name="_xlnm.Print_Area" localSheetId="14">'درآمد سود سهام'!$A$1:$T$10</definedName>
    <definedName name="_xlnm.Print_Area" localSheetId="15">'درآمد سود صندوق'!$A$1:$L$9</definedName>
    <definedName name="_xlnm.Print_Area" localSheetId="20">'درآمد ناشی از تغییر قیمت اوراق'!$A$1:$S$13</definedName>
    <definedName name="_xlnm.Print_Area" localSheetId="18">'درآمد ناشی از فروش'!$A$1:$S$14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9" i="13"/>
  <c r="J8" i="13"/>
  <c r="F10" i="13"/>
  <c r="F9" i="13"/>
  <c r="F8" i="13"/>
  <c r="L11" i="7"/>
</calcChain>
</file>

<file path=xl/sharedStrings.xml><?xml version="1.0" encoding="utf-8"?>
<sst xmlns="http://schemas.openxmlformats.org/spreadsheetml/2006/main" count="437" uniqueCount="174">
  <si>
    <t>صندوق اختصاصی بازارگردانی حامی نوآفرین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</si>
  <si>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</si>
  <si>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</si>
  <si>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</si>
  <si>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</si>
  <si>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</si>
  <si>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</si>
  <si>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</si>
  <si>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</si>
  <si>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</si>
  <si>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</si>
  <si>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</si>
  <si>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</si>
  <si>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</si>
  <si>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</si>
  <si>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</si>
  <si>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</si>
  <si>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</si>
  <si>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</si>
  <si>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</si>
  <si>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</si>
  <si>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</si>
  <si>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</si>
  <si>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</si>
  <si>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</si>
  <si>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</si>
  <si>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</si>
  <si>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</si>
  <si>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</si>
  <si>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</si>
  <si>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</si>
  <si>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</si>
  <si>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</si>
  <si>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</si>
  <si>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</si>
  <si>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</si>
  <si>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</si>
  <si>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</si>
  <si>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</si>
  <si>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</si>
  <si>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</si>
  <si>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</si>
  <si>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صندوق س. با درآمد ثابت کیان</t>
  </si>
  <si>
    <t>ص.س.مدیریت ثروت ص.بازنشستگی-س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</si>
  <si>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</si>
  <si>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</si>
  <si>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</si>
  <si>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</si>
  <si>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</si>
  <si>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</si>
  <si>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</si>
  <si>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</si>
  <si>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</si>
  <si>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</si>
  <si>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</si>
  <si>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</si>
  <si>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</si>
  <si>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</si>
  <si>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</si>
  <si>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</si>
  <si>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</si>
  <si>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</si>
  <si>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</si>
  <si>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</si>
  <si>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</si>
  <si>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</si>
  <si>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</si>
  <si>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</si>
  <si>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</si>
  <si>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</si>
  <si>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</si>
  <si>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</si>
  <si>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</si>
  <si>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</si>
  <si>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</si>
  <si>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</si>
  <si>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</si>
  <si>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</si>
  <si>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</si>
  <si>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</si>
  <si>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</si>
  <si>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</si>
  <si>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</si>
  <si>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</si>
  <si>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</si>
  <si>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</si>
  <si>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</si>
  <si>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</si>
  <si>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</si>
  <si>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</si>
  <si>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</si>
  <si>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</si>
  <si>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</si>
  <si>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</si>
  <si>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</si>
  <si>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</si>
  <si>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ص.س.مدیریت ثروت ص.بازنشستگی-س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</si>
  <si>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</si>
  <si>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</si>
  <si>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</si>
  <si>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</si>
  <si>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</si>
  <si>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</si>
  <si>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</si>
  <si>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</si>
  <si>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</si>
  <si>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</si>
  <si>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</si>
  <si>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</si>
  <si>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</si>
  <si>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</si>
  <si>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</si>
  <si>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</si>
  <si>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</si>
  <si>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</si>
  <si>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</si>
  <si>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</si>
  <si>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</si>
  <si>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</si>
  <si>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</si>
  <si>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</si>
  <si>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</si>
  <si>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</si>
  <si>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</si>
  <si>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</si>
  <si>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</si>
  <si>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</si>
  <si>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</si>
  <si>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</si>
  <si>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</si>
  <si>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</si>
  <si>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</si>
  <si>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</si>
  <si>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</si>
  <si>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</si>
  <si>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</si>
  <si>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</si>
  <si>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</si>
  <si>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</si>
  <si>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</si>
  <si>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</si>
  <si>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</si>
  <si>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</si>
  <si>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</si>
  <si>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</si>
  <si>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</si>
  <si>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</si>
  <si>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</si>
  <si>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صندوق س آرمان کارآفرین-ثابت (آسا1)</t>
  </si>
  <si>
    <t>1404/10/01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</si>
  <si>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</si>
  <si>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</si>
  <si>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</si>
  <si>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</si>
  <si>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</si>
  <si>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</si>
  <si>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</si>
  <si>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</si>
  <si>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</si>
  <si>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</si>
  <si>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</si>
  <si>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</si>
  <si>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</si>
  <si>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</si>
  <si>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</si>
  <si>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</si>
  <si>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</si>
  <si>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</si>
  <si>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</si>
  <si>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</si>
  <si>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</si>
  <si>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</si>
  <si>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گردشگری میدان هروی</t>
  </si>
  <si>
    <t>سپرده بانک ملت آذرنوش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</si>
</sst>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top"/>
    </xf>
    <xf numFmtId="10" fontId="5" fillId="0" borderId="7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3" fontId="5" fillId="0" borderId="8" xfId="0" applyNumberFormat="1" applyFont="1" applyBorder="1" applyAlignment="1">
      <alignment horizontal="right" vertical="top"/>
    </xf>
    <xf numFmtId="10" fontId="5" fillId="0" borderId="8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3" fontId="5" fillId="0" borderId="9" xfId="0" applyNumberFormat="1" applyFont="1" applyBorder="1" applyAlignment="1">
      <alignment horizontal="right" vertical="top"/>
    </xf>
    <xf numFmtId="10" fontId="5" fillId="0" borderId="9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4400550</xdr:colOff>
      <xdr:row>4</xdr:row>
      <xdr:rowOff>9525</xdr:rowOff>
    </xdr:from>
    <xdr:to>
      <xdr:col>2</xdr:col>
      <xdr:colOff>524433</xdr:colOff>
      <xdr:row>11</xdr:row>
      <xdr:rowOff>86285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11F58-3FC0-49AF-8ED8-837C93F2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438567" y="10096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zoomScaleNormal="100" workbookViewId="0">
      <selection activeCell="A18" activeCellId="1" sqref="A12 A1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workbookViewId="0">
      <selection activeCell="S12" sqref="S12"/>
    </sheetView>
  </sheetViews>
  <sheetFormatPr defaultRowHeight="12.75" x14ac:dyDescent="0.2"/>
  <cols>
    <col min="1" max="1" width="5.140625" customWidth="1"/>
    <col min="2" max="2" width="30.42578125" customWidth="1"/>
    <col min="3" max="3" width="1.28515625" customWidth="1"/>
    <col min="4" max="4" width="16.285156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93</v>
      </c>
      <c r="B5" s="25" t="s">
        <v>94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87</v>
      </c>
      <c r="E6" s="26"/>
      <c r="F6" s="26"/>
      <c r="G6" s="26"/>
      <c r="H6" s="26"/>
      <c r="I6" s="26"/>
      <c r="J6" s="26"/>
      <c r="K6" s="26"/>
      <c r="L6" s="26"/>
      <c r="N6" s="26" t="s">
        <v>88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38</v>
      </c>
      <c r="B8" s="26"/>
      <c r="D8" s="2" t="s">
        <v>95</v>
      </c>
      <c r="F8" s="2" t="s">
        <v>91</v>
      </c>
      <c r="H8" s="2" t="s">
        <v>92</v>
      </c>
      <c r="J8" s="4" t="s">
        <v>64</v>
      </c>
      <c r="K8" s="3"/>
      <c r="L8" s="4" t="s">
        <v>73</v>
      </c>
      <c r="N8" s="2" t="s">
        <v>95</v>
      </c>
      <c r="P8" s="26" t="s">
        <v>91</v>
      </c>
      <c r="Q8" s="26"/>
      <c r="S8" s="2" t="s">
        <v>92</v>
      </c>
      <c r="U8" s="4" t="s">
        <v>64</v>
      </c>
      <c r="V8" s="3"/>
      <c r="W8" s="4" t="s">
        <v>73</v>
      </c>
    </row>
    <row r="9" spans="1:23" ht="21.75" customHeight="1" x14ac:dyDescent="0.2">
      <c r="A9" s="28" t="s">
        <v>41</v>
      </c>
      <c r="B9" s="28"/>
      <c r="D9" s="6">
        <v>713670048</v>
      </c>
      <c r="F9" s="6">
        <v>-146709070</v>
      </c>
      <c r="H9" s="6">
        <v>48041078</v>
      </c>
      <c r="J9" s="6">
        <v>615002056</v>
      </c>
      <c r="L9" s="7">
        <v>-4.6100000000000003</v>
      </c>
      <c r="N9" s="6">
        <v>1749844614</v>
      </c>
      <c r="P9" s="29">
        <v>147528625</v>
      </c>
      <c r="Q9" s="29"/>
      <c r="S9" s="6">
        <v>53853050</v>
      </c>
      <c r="U9" s="6">
        <v>1951226289</v>
      </c>
      <c r="W9" s="7">
        <v>2.5299999999999998</v>
      </c>
    </row>
    <row r="10" spans="1:23" ht="21.75" customHeight="1" x14ac:dyDescent="0.2">
      <c r="A10" s="35" t="s">
        <v>96</v>
      </c>
      <c r="B10" s="35"/>
      <c r="D10" s="10">
        <v>0</v>
      </c>
      <c r="F10" s="10">
        <v>-295065251</v>
      </c>
      <c r="H10" s="10">
        <v>-404335</v>
      </c>
      <c r="J10" s="10">
        <v>-295469586</v>
      </c>
      <c r="L10" s="17">
        <v>2.21</v>
      </c>
      <c r="N10" s="10">
        <v>0</v>
      </c>
      <c r="P10" s="31">
        <v>-295065251</v>
      </c>
      <c r="Q10" s="31"/>
      <c r="S10" s="10">
        <v>-404335</v>
      </c>
      <c r="U10" s="10">
        <v>-295469586</v>
      </c>
      <c r="W10" s="17">
        <v>-0.38</v>
      </c>
    </row>
    <row r="11" spans="1:23" ht="21.75" customHeight="1" x14ac:dyDescent="0.2">
      <c r="A11" s="35" t="s">
        <v>42</v>
      </c>
      <c r="B11" s="35"/>
      <c r="D11" s="10">
        <v>0</v>
      </c>
      <c r="F11" s="10">
        <v>129410405</v>
      </c>
      <c r="H11" s="10">
        <v>2692556</v>
      </c>
      <c r="J11" s="10">
        <v>132102961</v>
      </c>
      <c r="L11" s="17">
        <v>-0.99</v>
      </c>
      <c r="N11" s="10">
        <v>0</v>
      </c>
      <c r="P11" s="31">
        <v>129410405</v>
      </c>
      <c r="Q11" s="31"/>
      <c r="S11" s="10">
        <v>2692556</v>
      </c>
      <c r="U11" s="10">
        <v>132102961</v>
      </c>
      <c r="W11" s="17">
        <v>0.17</v>
      </c>
    </row>
    <row r="12" spans="1:23" ht="21.75" customHeight="1" x14ac:dyDescent="0.2">
      <c r="A12" s="30" t="s">
        <v>97</v>
      </c>
      <c r="B12" s="30"/>
      <c r="D12" s="11">
        <v>0</v>
      </c>
      <c r="F12" s="11">
        <v>0</v>
      </c>
      <c r="H12" s="11">
        <v>0</v>
      </c>
      <c r="J12" s="11">
        <v>0</v>
      </c>
      <c r="L12" s="12">
        <v>0</v>
      </c>
      <c r="N12" s="11">
        <v>0</v>
      </c>
      <c r="P12" s="31">
        <v>0</v>
      </c>
      <c r="Q12" s="32"/>
      <c r="S12" s="11">
        <v>1257382362</v>
      </c>
      <c r="U12" s="11">
        <v>1257382362</v>
      </c>
      <c r="W12" s="12">
        <v>1.63</v>
      </c>
    </row>
    <row r="13" spans="1:23" ht="21.75" customHeight="1" x14ac:dyDescent="0.2">
      <c r="A13" s="33" t="s">
        <v>21</v>
      </c>
      <c r="B13" s="33"/>
      <c r="D13" s="14">
        <v>713670048</v>
      </c>
      <c r="F13" s="14">
        <v>-312363916</v>
      </c>
      <c r="H13" s="14">
        <v>50329299</v>
      </c>
      <c r="J13" s="14">
        <v>451635431</v>
      </c>
      <c r="L13" s="15">
        <v>-3.39</v>
      </c>
      <c r="N13" s="14">
        <v>1749844614</v>
      </c>
      <c r="Q13" s="14">
        <v>-18126221</v>
      </c>
      <c r="S13" s="14">
        <v>1313523633</v>
      </c>
      <c r="U13" s="14">
        <v>3045242026</v>
      </c>
      <c r="W13" s="15">
        <v>3.95</v>
      </c>
    </row>
  </sheetData>
  <mergeCells count="19">
    <mergeCell ref="A13:B13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98</v>
      </c>
      <c r="B5" s="25" t="s">
        <v>99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D6" s="26" t="s">
        <v>87</v>
      </c>
      <c r="E6" s="26"/>
      <c r="F6" s="26"/>
      <c r="G6" s="26"/>
      <c r="H6" s="26"/>
      <c r="I6" s="26"/>
      <c r="J6" s="26"/>
      <c r="L6" s="26" t="s">
        <v>88</v>
      </c>
      <c r="M6" s="26"/>
      <c r="N6" s="26"/>
      <c r="O6" s="26"/>
      <c r="P6" s="26"/>
      <c r="Q6" s="26"/>
      <c r="R6" s="2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6" t="s">
        <v>100</v>
      </c>
      <c r="B8" s="26"/>
      <c r="D8" s="2" t="s">
        <v>101</v>
      </c>
      <c r="F8" s="2" t="s">
        <v>91</v>
      </c>
      <c r="H8" s="2" t="s">
        <v>92</v>
      </c>
      <c r="J8" s="2" t="s">
        <v>21</v>
      </c>
      <c r="L8" s="2" t="s">
        <v>101</v>
      </c>
      <c r="N8" s="2" t="s">
        <v>91</v>
      </c>
      <c r="P8" s="2" t="s">
        <v>92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102</v>
      </c>
      <c r="B5" s="25" t="s">
        <v>103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 x14ac:dyDescent="0.2">
      <c r="M6" s="37" t="s">
        <v>104</v>
      </c>
      <c r="Q6" s="37" t="s">
        <v>105</v>
      </c>
    </row>
    <row r="7" spans="1:17" ht="14.45" customHeight="1" x14ac:dyDescent="0.2">
      <c r="A7" s="26" t="s">
        <v>106</v>
      </c>
      <c r="B7" s="26"/>
      <c r="D7" s="2" t="s">
        <v>107</v>
      </c>
      <c r="F7" s="2" t="s">
        <v>108</v>
      </c>
      <c r="H7" s="2" t="s">
        <v>32</v>
      </c>
      <c r="J7" s="26" t="s">
        <v>109</v>
      </c>
      <c r="K7" s="26"/>
      <c r="M7" s="37"/>
      <c r="O7" s="2" t="s">
        <v>110</v>
      </c>
      <c r="Q7" s="37"/>
    </row>
    <row r="8" spans="1:17" ht="14.45" customHeight="1" x14ac:dyDescent="0.2">
      <c r="A8" s="27" t="s">
        <v>111</v>
      </c>
      <c r="B8" s="38"/>
      <c r="D8" s="27" t="s">
        <v>112</v>
      </c>
      <c r="F8" s="4" t="s">
        <v>113</v>
      </c>
      <c r="H8" s="3"/>
      <c r="J8" s="3"/>
      <c r="K8" s="3"/>
      <c r="M8" s="3"/>
      <c r="O8" s="3"/>
      <c r="Q8" s="3"/>
    </row>
    <row r="9" spans="1:17" ht="14.45" customHeight="1" x14ac:dyDescent="0.2">
      <c r="A9" s="26"/>
      <c r="B9" s="26"/>
      <c r="D9" s="26"/>
      <c r="F9" s="4" t="s">
        <v>114</v>
      </c>
    </row>
    <row r="10" spans="1:17" ht="14.45" customHeight="1" x14ac:dyDescent="0.2">
      <c r="A10" s="27" t="s">
        <v>111</v>
      </c>
      <c r="B10" s="38"/>
      <c r="D10" s="27" t="s">
        <v>115</v>
      </c>
      <c r="F10" s="4" t="s">
        <v>113</v>
      </c>
    </row>
    <row r="11" spans="1:17" ht="14.45" customHeight="1" x14ac:dyDescent="0.2">
      <c r="A11" s="26"/>
      <c r="B11" s="26"/>
      <c r="D11" s="26"/>
      <c r="F11" s="4" t="s">
        <v>116</v>
      </c>
    </row>
    <row r="12" spans="1:17" ht="65.45" customHeight="1" x14ac:dyDescent="0.2">
      <c r="A12" s="39" t="s">
        <v>117</v>
      </c>
      <c r="B12" s="39"/>
      <c r="D12" s="19" t="s">
        <v>118</v>
      </c>
      <c r="F12" s="4" t="s">
        <v>119</v>
      </c>
    </row>
    <row r="13" spans="1:17" ht="14.45" customHeight="1" x14ac:dyDescent="0.2">
      <c r="A13" s="39" t="s">
        <v>120</v>
      </c>
      <c r="B13" s="40"/>
      <c r="D13" s="39" t="s">
        <v>120</v>
      </c>
      <c r="F13" s="4" t="s">
        <v>121</v>
      </c>
    </row>
    <row r="14" spans="1:17" ht="14.45" customHeight="1" x14ac:dyDescent="0.2">
      <c r="A14" s="41"/>
      <c r="B14" s="41"/>
      <c r="D14" s="41"/>
      <c r="F14" s="4" t="s">
        <v>122</v>
      </c>
    </row>
    <row r="15" spans="1:17" ht="14.45" customHeight="1" x14ac:dyDescent="0.2">
      <c r="A15" s="41"/>
      <c r="B15" s="41"/>
      <c r="D15" s="41"/>
      <c r="F15" s="4" t="s">
        <v>123</v>
      </c>
    </row>
    <row r="16" spans="1:17" ht="14.45" customHeight="1" x14ac:dyDescent="0.2">
      <c r="A16" s="37"/>
      <c r="B16" s="37"/>
      <c r="D16" s="37"/>
      <c r="F16" s="4" t="s">
        <v>124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" t="s">
        <v>125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"/>
  <sheetViews>
    <sheetView rightToLeft="1" workbookViewId="0">
      <selection activeCell="A10" sqref="A10:B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6" max="16" width="18.5703125" customWidth="1"/>
  </cols>
  <sheetData>
    <row r="1" spans="1:16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6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</row>
    <row r="3" spans="1:16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6" ht="14.45" customHeight="1" x14ac:dyDescent="0.2"/>
    <row r="5" spans="1:16" ht="14.45" customHeight="1" x14ac:dyDescent="0.2">
      <c r="A5" s="1" t="s">
        <v>126</v>
      </c>
      <c r="B5" s="25" t="s">
        <v>127</v>
      </c>
      <c r="C5" s="25"/>
      <c r="D5" s="25"/>
      <c r="E5" s="25"/>
      <c r="F5" s="25"/>
      <c r="G5" s="25"/>
      <c r="H5" s="25"/>
      <c r="I5" s="25"/>
      <c r="J5" s="25"/>
    </row>
    <row r="6" spans="1:16" ht="14.45" customHeight="1" x14ac:dyDescent="0.2">
      <c r="D6" s="26" t="s">
        <v>87</v>
      </c>
      <c r="E6" s="26"/>
      <c r="F6" s="26"/>
      <c r="H6" s="26" t="s">
        <v>88</v>
      </c>
      <c r="I6" s="26"/>
      <c r="J6" s="26"/>
    </row>
    <row r="7" spans="1:16" ht="36.4" customHeight="1" x14ac:dyDescent="0.2">
      <c r="A7" s="26" t="s">
        <v>128</v>
      </c>
      <c r="B7" s="26"/>
      <c r="D7" s="19" t="s">
        <v>129</v>
      </c>
      <c r="E7" s="3"/>
      <c r="F7" s="19" t="s">
        <v>130</v>
      </c>
      <c r="H7" s="19" t="s">
        <v>129</v>
      </c>
      <c r="I7" s="3"/>
      <c r="J7" s="19" t="s">
        <v>130</v>
      </c>
    </row>
    <row r="8" spans="1:16" ht="21.75" customHeight="1" x14ac:dyDescent="0.2">
      <c r="A8" s="28" t="s">
        <v>172</v>
      </c>
      <c r="B8" s="28"/>
      <c r="D8" s="6">
        <v>4575713498</v>
      </c>
      <c r="F8" s="7">
        <f>D8/D10*100</f>
        <v>99.999071759939568</v>
      </c>
      <c r="H8" s="6">
        <v>43348670015</v>
      </c>
      <c r="J8" s="7">
        <f>H8/H10*100</f>
        <v>99.000363806371169</v>
      </c>
    </row>
    <row r="9" spans="1:16" ht="21.75" customHeight="1" x14ac:dyDescent="0.2">
      <c r="A9" s="35" t="s">
        <v>173</v>
      </c>
      <c r="B9" s="35"/>
      <c r="D9" s="10">
        <v>42474</v>
      </c>
      <c r="F9" s="17">
        <f>D9/D10*100</f>
        <v>9.2824006043825801E-4</v>
      </c>
      <c r="H9" s="10">
        <v>437704447</v>
      </c>
      <c r="J9" s="17">
        <f>H9/H10*100</f>
        <v>0.99963619362882328</v>
      </c>
      <c r="P9" s="42"/>
    </row>
    <row r="10" spans="1:16" ht="21.75" customHeight="1" thickBot="1" x14ac:dyDescent="0.25">
      <c r="A10" s="33" t="s">
        <v>21</v>
      </c>
      <c r="B10" s="33"/>
      <c r="D10" s="14">
        <v>4575755972</v>
      </c>
      <c r="F10" s="14">
        <f>SUM(F8:F9)</f>
        <v>100</v>
      </c>
      <c r="H10" s="14">
        <v>43786374462</v>
      </c>
      <c r="J10" s="14">
        <f>SUM(J8:J9)</f>
        <v>99.999999999999986</v>
      </c>
    </row>
  </sheetData>
  <mergeCells count="10">
    <mergeCell ref="A10:B10"/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68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131</v>
      </c>
      <c r="B5" s="25" t="s">
        <v>83</v>
      </c>
      <c r="C5" s="25"/>
      <c r="D5" s="25"/>
      <c r="E5" s="25"/>
      <c r="F5" s="25"/>
    </row>
    <row r="6" spans="1:6" ht="14.45" customHeight="1" x14ac:dyDescent="0.2">
      <c r="D6" s="2" t="s">
        <v>87</v>
      </c>
      <c r="F6" s="2" t="s">
        <v>9</v>
      </c>
    </row>
    <row r="7" spans="1:6" ht="14.45" customHeight="1" x14ac:dyDescent="0.2">
      <c r="A7" s="26" t="s">
        <v>83</v>
      </c>
      <c r="B7" s="26"/>
      <c r="D7" s="4" t="s">
        <v>64</v>
      </c>
      <c r="F7" s="4" t="s">
        <v>64</v>
      </c>
    </row>
    <row r="8" spans="1:6" ht="21.75" customHeight="1" x14ac:dyDescent="0.2">
      <c r="A8" s="28" t="s">
        <v>83</v>
      </c>
      <c r="B8" s="28"/>
      <c r="D8" s="6">
        <v>0</v>
      </c>
      <c r="F8" s="6">
        <v>0</v>
      </c>
    </row>
    <row r="9" spans="1:6" ht="21.75" customHeight="1" x14ac:dyDescent="0.2">
      <c r="A9" s="35" t="s">
        <v>132</v>
      </c>
      <c r="B9" s="35"/>
      <c r="D9" s="10">
        <v>0</v>
      </c>
      <c r="F9" s="10">
        <v>32722084</v>
      </c>
    </row>
    <row r="10" spans="1:6" ht="21.75" customHeight="1" x14ac:dyDescent="0.2">
      <c r="A10" s="30" t="s">
        <v>133</v>
      </c>
      <c r="B10" s="30"/>
      <c r="D10" s="11">
        <v>1953494</v>
      </c>
      <c r="F10" s="11">
        <v>6603394</v>
      </c>
    </row>
    <row r="11" spans="1:6" ht="21.75" customHeight="1" x14ac:dyDescent="0.2">
      <c r="A11" s="33" t="s">
        <v>21</v>
      </c>
      <c r="B11" s="33"/>
      <c r="D11" s="14">
        <v>1953494</v>
      </c>
      <c r="F11" s="14">
        <v>39325478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90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23</v>
      </c>
      <c r="C6" s="26" t="s">
        <v>134</v>
      </c>
      <c r="D6" s="26"/>
      <c r="E6" s="26"/>
      <c r="F6" s="26"/>
      <c r="G6" s="26"/>
      <c r="I6" s="26" t="s">
        <v>87</v>
      </c>
      <c r="J6" s="26"/>
      <c r="K6" s="26"/>
      <c r="L6" s="26"/>
      <c r="M6" s="26"/>
      <c r="O6" s="26" t="s">
        <v>88</v>
      </c>
      <c r="P6" s="26"/>
      <c r="Q6" s="26"/>
      <c r="R6" s="26"/>
      <c r="S6" s="26"/>
    </row>
    <row r="7" spans="1:19" ht="39.75" customHeight="1" x14ac:dyDescent="0.2">
      <c r="A7" s="26"/>
      <c r="C7" s="19" t="s">
        <v>135</v>
      </c>
      <c r="D7" s="3"/>
      <c r="E7" s="19" t="s">
        <v>136</v>
      </c>
      <c r="F7" s="3"/>
      <c r="G7" s="19" t="s">
        <v>137</v>
      </c>
      <c r="I7" s="19" t="s">
        <v>138</v>
      </c>
      <c r="J7" s="3"/>
      <c r="K7" s="19" t="s">
        <v>139</v>
      </c>
      <c r="L7" s="3"/>
      <c r="M7" s="19" t="s">
        <v>140</v>
      </c>
      <c r="O7" s="19" t="s">
        <v>138</v>
      </c>
      <c r="P7" s="3"/>
      <c r="Q7" s="19" t="s">
        <v>139</v>
      </c>
      <c r="R7" s="3"/>
      <c r="S7" s="19" t="s">
        <v>140</v>
      </c>
    </row>
    <row r="8" spans="1:19" ht="21.75" customHeight="1" x14ac:dyDescent="0.2">
      <c r="A8" s="5" t="s">
        <v>19</v>
      </c>
      <c r="C8" s="5" t="s">
        <v>141</v>
      </c>
      <c r="E8" s="6">
        <v>59323956</v>
      </c>
      <c r="G8" s="6">
        <v>70</v>
      </c>
      <c r="I8" s="6">
        <v>0</v>
      </c>
      <c r="K8" s="6">
        <v>0</v>
      </c>
      <c r="M8" s="6">
        <v>0</v>
      </c>
      <c r="O8" s="6">
        <v>4152676920</v>
      </c>
      <c r="Q8" s="6">
        <v>0</v>
      </c>
      <c r="S8" s="6">
        <v>4152676920</v>
      </c>
    </row>
    <row r="9" spans="1:19" ht="21.75" customHeight="1" x14ac:dyDescent="0.2">
      <c r="A9" s="8" t="s">
        <v>20</v>
      </c>
      <c r="C9" s="8" t="s">
        <v>142</v>
      </c>
      <c r="E9" s="11">
        <v>14344947</v>
      </c>
      <c r="G9" s="11">
        <v>366</v>
      </c>
      <c r="I9" s="11">
        <v>0</v>
      </c>
      <c r="K9" s="11">
        <v>0</v>
      </c>
      <c r="M9" s="11">
        <v>0</v>
      </c>
      <c r="O9" s="11">
        <v>5250250602</v>
      </c>
      <c r="Q9" s="11">
        <v>0</v>
      </c>
      <c r="S9" s="11">
        <v>5250250602</v>
      </c>
    </row>
    <row r="10" spans="1:19" ht="21.75" customHeight="1" x14ac:dyDescent="0.2">
      <c r="A10" s="13" t="s">
        <v>21</v>
      </c>
      <c r="C10" s="14"/>
      <c r="E10" s="14"/>
      <c r="G10" s="14"/>
      <c r="I10" s="14">
        <v>0</v>
      </c>
      <c r="K10" s="14">
        <v>0</v>
      </c>
      <c r="M10" s="14">
        <v>0</v>
      </c>
      <c r="O10" s="14">
        <v>9402927522</v>
      </c>
      <c r="Q10" s="14">
        <v>0</v>
      </c>
      <c r="S10" s="14">
        <v>9402927522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 x14ac:dyDescent="0.2"/>
    <row r="5" spans="1:11" ht="14.45" customHeight="1" x14ac:dyDescent="0.2">
      <c r="A5" s="25" t="s">
        <v>95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4.45" customHeight="1" x14ac:dyDescent="0.2">
      <c r="I6" s="2" t="s">
        <v>87</v>
      </c>
      <c r="K6" s="2" t="s">
        <v>88</v>
      </c>
    </row>
    <row r="7" spans="1:11" ht="40.5" customHeight="1" x14ac:dyDescent="0.2">
      <c r="A7" s="2" t="s">
        <v>143</v>
      </c>
      <c r="C7" s="18" t="s">
        <v>144</v>
      </c>
      <c r="E7" s="18" t="s">
        <v>145</v>
      </c>
      <c r="G7" s="18" t="s">
        <v>146</v>
      </c>
      <c r="I7" s="19" t="s">
        <v>147</v>
      </c>
      <c r="K7" s="19" t="s">
        <v>147</v>
      </c>
    </row>
    <row r="8" spans="1:11" ht="26.25" customHeight="1" x14ac:dyDescent="0.2">
      <c r="A8" s="20" t="s">
        <v>148</v>
      </c>
      <c r="C8" s="20" t="s">
        <v>149</v>
      </c>
      <c r="E8" s="21">
        <v>2734368</v>
      </c>
      <c r="G8" s="22">
        <v>261</v>
      </c>
      <c r="I8" s="21">
        <v>713670048</v>
      </c>
      <c r="K8" s="21">
        <v>1749844614</v>
      </c>
    </row>
    <row r="9" spans="1:11" ht="21.75" customHeight="1" x14ac:dyDescent="0.2">
      <c r="A9" s="13" t="s">
        <v>21</v>
      </c>
      <c r="C9" s="14"/>
      <c r="E9" s="14"/>
      <c r="G9" s="14"/>
      <c r="I9" s="14">
        <v>713670048</v>
      </c>
      <c r="K9" s="14">
        <v>1749844614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150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71</v>
      </c>
      <c r="I6" s="26" t="s">
        <v>87</v>
      </c>
      <c r="J6" s="26"/>
      <c r="K6" s="26"/>
      <c r="L6" s="26"/>
      <c r="M6" s="26"/>
      <c r="O6" s="26" t="s">
        <v>88</v>
      </c>
      <c r="P6" s="26"/>
      <c r="Q6" s="26"/>
      <c r="R6" s="26"/>
      <c r="S6" s="26"/>
    </row>
    <row r="7" spans="1:19" ht="29.1" customHeight="1" x14ac:dyDescent="0.2">
      <c r="A7" s="26"/>
      <c r="C7" s="18" t="s">
        <v>151</v>
      </c>
      <c r="E7" s="18" t="s">
        <v>51</v>
      </c>
      <c r="G7" s="18" t="s">
        <v>152</v>
      </c>
      <c r="I7" s="19" t="s">
        <v>153</v>
      </c>
      <c r="J7" s="3"/>
      <c r="K7" s="19" t="s">
        <v>139</v>
      </c>
      <c r="L7" s="3"/>
      <c r="M7" s="19" t="s">
        <v>154</v>
      </c>
      <c r="O7" s="19" t="s">
        <v>153</v>
      </c>
      <c r="P7" s="3"/>
      <c r="Q7" s="19" t="s">
        <v>139</v>
      </c>
      <c r="R7" s="3"/>
      <c r="S7" s="19" t="s">
        <v>154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0"/>
  <sheetViews>
    <sheetView rightToLeft="1" workbookViewId="0">
      <selection activeCell="E9" sqref="E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7.140625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  <col min="19" max="19" width="21.57031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9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9" ht="14.45" customHeight="1" x14ac:dyDescent="0.2"/>
    <row r="5" spans="1:19" ht="14.45" customHeight="1" x14ac:dyDescent="0.2">
      <c r="A5" s="25" t="s">
        <v>155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9" ht="14.45" customHeight="1" x14ac:dyDescent="0.2">
      <c r="A6" s="26" t="s">
        <v>71</v>
      </c>
      <c r="C6" s="26" t="s">
        <v>87</v>
      </c>
      <c r="D6" s="26"/>
      <c r="E6" s="26"/>
      <c r="F6" s="26"/>
      <c r="G6" s="26"/>
      <c r="I6" s="26" t="s">
        <v>88</v>
      </c>
      <c r="J6" s="26"/>
      <c r="K6" s="26"/>
      <c r="L6" s="26"/>
      <c r="M6" s="26"/>
    </row>
    <row r="7" spans="1:19" ht="29.1" customHeight="1" x14ac:dyDescent="0.2">
      <c r="A7" s="26"/>
      <c r="C7" s="19" t="s">
        <v>153</v>
      </c>
      <c r="D7" s="3"/>
      <c r="E7" s="19" t="s">
        <v>139</v>
      </c>
      <c r="F7" s="3"/>
      <c r="G7" s="19" t="s">
        <v>154</v>
      </c>
      <c r="I7" s="19" t="s">
        <v>153</v>
      </c>
      <c r="J7" s="3"/>
      <c r="K7" s="19" t="s">
        <v>139</v>
      </c>
      <c r="L7" s="3"/>
      <c r="M7" s="19" t="s">
        <v>154</v>
      </c>
    </row>
    <row r="8" spans="1:19" ht="21.75" customHeight="1" x14ac:dyDescent="0.2">
      <c r="A8" s="5" t="s">
        <v>172</v>
      </c>
      <c r="C8" s="6">
        <v>4575713498</v>
      </c>
      <c r="E8" s="10">
        <v>966068</v>
      </c>
      <c r="G8" s="6">
        <v>4574747430</v>
      </c>
      <c r="I8" s="6">
        <v>43348670015</v>
      </c>
      <c r="K8" s="6">
        <v>15363220</v>
      </c>
      <c r="M8" s="6">
        <v>43333306795</v>
      </c>
    </row>
    <row r="9" spans="1:19" ht="21.75" customHeight="1" x14ac:dyDescent="0.2">
      <c r="A9" s="16" t="s">
        <v>173</v>
      </c>
      <c r="C9" s="10">
        <v>42474</v>
      </c>
      <c r="E9" s="10">
        <v>0</v>
      </c>
      <c r="G9" s="10">
        <v>42474</v>
      </c>
      <c r="I9" s="10">
        <v>437704447</v>
      </c>
      <c r="K9" s="10">
        <v>0</v>
      </c>
      <c r="M9" s="10">
        <v>437704447</v>
      </c>
      <c r="S9" s="42"/>
    </row>
    <row r="10" spans="1:19" ht="21.75" customHeight="1" thickBot="1" x14ac:dyDescent="0.25">
      <c r="A10" s="13" t="s">
        <v>21</v>
      </c>
      <c r="C10" s="14">
        <v>4575755972</v>
      </c>
      <c r="E10" s="14">
        <v>966068</v>
      </c>
      <c r="G10" s="14">
        <v>4574789904</v>
      </c>
      <c r="I10" s="14">
        <v>43786374462</v>
      </c>
      <c r="K10" s="14">
        <v>15363220</v>
      </c>
      <c r="M10" s="14">
        <v>43771011242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M14" sqref="M1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156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71</v>
      </c>
      <c r="C6" s="26" t="s">
        <v>87</v>
      </c>
      <c r="D6" s="26"/>
      <c r="E6" s="26"/>
      <c r="F6" s="26"/>
      <c r="G6" s="26"/>
      <c r="H6" s="26"/>
      <c r="I6" s="26"/>
      <c r="K6" s="26" t="s">
        <v>88</v>
      </c>
      <c r="L6" s="26"/>
      <c r="M6" s="26"/>
      <c r="N6" s="26"/>
      <c r="O6" s="26"/>
      <c r="P6" s="26"/>
      <c r="Q6" s="26"/>
      <c r="R6" s="26"/>
    </row>
    <row r="7" spans="1:18" ht="38.25" customHeight="1" x14ac:dyDescent="0.2">
      <c r="A7" s="26"/>
      <c r="C7" s="19" t="s">
        <v>13</v>
      </c>
      <c r="D7" s="3"/>
      <c r="E7" s="19" t="s">
        <v>157</v>
      </c>
      <c r="F7" s="3"/>
      <c r="G7" s="19" t="s">
        <v>158</v>
      </c>
      <c r="H7" s="3"/>
      <c r="I7" s="19" t="s">
        <v>159</v>
      </c>
      <c r="K7" s="19" t="s">
        <v>13</v>
      </c>
      <c r="L7" s="3"/>
      <c r="M7" s="19" t="s">
        <v>157</v>
      </c>
      <c r="N7" s="3"/>
      <c r="O7" s="19" t="s">
        <v>158</v>
      </c>
      <c r="P7" s="3"/>
      <c r="Q7" s="39" t="s">
        <v>159</v>
      </c>
      <c r="R7" s="39"/>
    </row>
    <row r="8" spans="1:18" ht="21.75" customHeight="1" x14ac:dyDescent="0.2">
      <c r="A8" s="5" t="s">
        <v>19</v>
      </c>
      <c r="C8" s="6">
        <v>2372860</v>
      </c>
      <c r="E8" s="6">
        <v>8910074752</v>
      </c>
      <c r="G8" s="6">
        <v>7491714038</v>
      </c>
      <c r="I8" s="6">
        <v>1418360714</v>
      </c>
      <c r="K8" s="6">
        <v>6372860</v>
      </c>
      <c r="M8" s="6">
        <v>20741076407</v>
      </c>
      <c r="O8" s="6">
        <v>20011193372</v>
      </c>
      <c r="Q8" s="29">
        <v>729883035</v>
      </c>
      <c r="R8" s="29"/>
    </row>
    <row r="9" spans="1:18" ht="21.75" customHeight="1" x14ac:dyDescent="0.2">
      <c r="A9" s="16" t="s">
        <v>41</v>
      </c>
      <c r="C9" s="10">
        <v>1400548</v>
      </c>
      <c r="E9" s="10">
        <v>14263055736</v>
      </c>
      <c r="G9" s="10">
        <v>14215014658</v>
      </c>
      <c r="I9" s="10">
        <v>48041078</v>
      </c>
      <c r="K9" s="10">
        <v>1506942</v>
      </c>
      <c r="M9" s="10">
        <v>15348725213</v>
      </c>
      <c r="O9" s="10">
        <v>15294872163</v>
      </c>
      <c r="Q9" s="31">
        <v>53853050</v>
      </c>
      <c r="R9" s="31"/>
    </row>
    <row r="10" spans="1:18" ht="21.75" customHeight="1" x14ac:dyDescent="0.2">
      <c r="A10" s="16" t="s">
        <v>96</v>
      </c>
      <c r="C10" s="10">
        <v>6000</v>
      </c>
      <c r="E10" s="10">
        <v>193650881</v>
      </c>
      <c r="G10" s="10">
        <v>194055216</v>
      </c>
      <c r="I10" s="10">
        <v>-404335</v>
      </c>
      <c r="K10" s="10">
        <v>6000</v>
      </c>
      <c r="M10" s="10">
        <v>193650881</v>
      </c>
      <c r="O10" s="10">
        <v>194055216</v>
      </c>
      <c r="Q10" s="31">
        <v>-404335</v>
      </c>
      <c r="R10" s="31"/>
    </row>
    <row r="11" spans="1:18" ht="21.75" customHeight="1" x14ac:dyDescent="0.2">
      <c r="A11" s="16" t="s">
        <v>42</v>
      </c>
      <c r="C11" s="10">
        <v>7271</v>
      </c>
      <c r="E11" s="10">
        <v>651517568</v>
      </c>
      <c r="G11" s="10">
        <v>648825012</v>
      </c>
      <c r="I11" s="10">
        <v>2692556</v>
      </c>
      <c r="K11" s="10">
        <v>7271</v>
      </c>
      <c r="M11" s="10">
        <v>651517568</v>
      </c>
      <c r="O11" s="10">
        <v>648825012</v>
      </c>
      <c r="Q11" s="31">
        <v>2692556</v>
      </c>
      <c r="R11" s="31"/>
    </row>
    <row r="12" spans="1:18" ht="21.75" customHeight="1" x14ac:dyDescent="0.2">
      <c r="A12" s="16" t="s">
        <v>20</v>
      </c>
      <c r="C12" s="10">
        <v>292752</v>
      </c>
      <c r="E12" s="10">
        <v>944682309</v>
      </c>
      <c r="G12" s="10">
        <v>901713417</v>
      </c>
      <c r="I12" s="10">
        <v>42968892</v>
      </c>
      <c r="K12" s="10">
        <v>5075380</v>
      </c>
      <c r="M12" s="10">
        <v>16918530351</v>
      </c>
      <c r="O12" s="10">
        <v>14270459842</v>
      </c>
      <c r="Q12" s="31">
        <v>2648070509</v>
      </c>
      <c r="R12" s="31"/>
    </row>
    <row r="13" spans="1:18" ht="21.75" customHeight="1" x14ac:dyDescent="0.2">
      <c r="A13" s="8" t="s">
        <v>97</v>
      </c>
      <c r="C13" s="11">
        <v>0</v>
      </c>
      <c r="E13" s="11">
        <v>0</v>
      </c>
      <c r="G13" s="11">
        <v>0</v>
      </c>
      <c r="I13" s="11">
        <v>0</v>
      </c>
      <c r="K13" s="11">
        <v>579627</v>
      </c>
      <c r="M13" s="11">
        <v>20746302385</v>
      </c>
      <c r="O13" s="11">
        <v>19488920023</v>
      </c>
      <c r="Q13" s="32">
        <v>1257382362</v>
      </c>
      <c r="R13" s="32"/>
    </row>
    <row r="14" spans="1:18" ht="21.75" customHeight="1" x14ac:dyDescent="0.2">
      <c r="A14" s="13" t="s">
        <v>21</v>
      </c>
      <c r="C14" s="14">
        <v>4079431</v>
      </c>
      <c r="E14" s="14">
        <v>24962981246</v>
      </c>
      <c r="G14" s="14">
        <v>23451322341</v>
      </c>
      <c r="I14" s="14">
        <v>1511658905</v>
      </c>
      <c r="K14" s="14">
        <v>13548080</v>
      </c>
      <c r="M14" s="14">
        <v>74599802805</v>
      </c>
      <c r="O14" s="14">
        <v>69908325628</v>
      </c>
      <c r="Q14" s="36">
        <v>4691477177</v>
      </c>
      <c r="R14" s="36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X15" sqref="X1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6.140625" bestFit="1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 x14ac:dyDescent="0.2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45" customHeight="1" x14ac:dyDescent="0.2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45" customHeight="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8" t="s">
        <v>19</v>
      </c>
      <c r="B9" s="28"/>
      <c r="C9" s="28"/>
      <c r="E9" s="29">
        <v>56062846</v>
      </c>
      <c r="F9" s="29"/>
      <c r="H9" s="6">
        <v>175053443265</v>
      </c>
      <c r="J9" s="6">
        <v>207442942191.759</v>
      </c>
      <c r="L9" s="6">
        <v>5988401</v>
      </c>
      <c r="N9" s="6">
        <v>22079572785</v>
      </c>
      <c r="P9" s="6">
        <v>-2372860</v>
      </c>
      <c r="R9" s="6">
        <v>8910074752</v>
      </c>
      <c r="T9" s="6">
        <v>59678387</v>
      </c>
      <c r="V9" s="6">
        <v>3433</v>
      </c>
      <c r="X9" s="6">
        <v>189661303190</v>
      </c>
      <c r="Z9" s="6">
        <v>204720196885.04599</v>
      </c>
      <c r="AB9" s="7">
        <v>39.32</v>
      </c>
    </row>
    <row r="10" spans="1:28" ht="21.75" customHeight="1" x14ac:dyDescent="0.2">
      <c r="A10" s="30" t="s">
        <v>20</v>
      </c>
      <c r="B10" s="30"/>
      <c r="C10" s="30"/>
      <c r="D10" s="9"/>
      <c r="E10" s="31">
        <v>14212319</v>
      </c>
      <c r="F10" s="32"/>
      <c r="H10" s="11">
        <v>48764472394</v>
      </c>
      <c r="J10" s="11">
        <v>48810616120.293701</v>
      </c>
      <c r="L10" s="11">
        <v>1049114</v>
      </c>
      <c r="N10" s="11">
        <v>3612804094</v>
      </c>
      <c r="P10" s="11">
        <v>-292752</v>
      </c>
      <c r="R10" s="11">
        <v>944682309</v>
      </c>
      <c r="T10" s="11">
        <v>14968681</v>
      </c>
      <c r="V10" s="11">
        <v>3275</v>
      </c>
      <c r="X10" s="11">
        <v>51372260603</v>
      </c>
      <c r="Z10" s="11">
        <v>48985173227.990997</v>
      </c>
      <c r="AB10" s="12">
        <v>9.41</v>
      </c>
    </row>
    <row r="11" spans="1:28" ht="21.75" customHeight="1" x14ac:dyDescent="0.2">
      <c r="A11" s="33" t="s">
        <v>21</v>
      </c>
      <c r="B11" s="33"/>
      <c r="C11" s="33"/>
      <c r="D11" s="33"/>
      <c r="F11" s="14">
        <v>70275165</v>
      </c>
      <c r="H11" s="14">
        <v>223817915659</v>
      </c>
      <c r="J11" s="14">
        <v>256253558312.05301</v>
      </c>
      <c r="L11" s="14">
        <v>7037515</v>
      </c>
      <c r="N11" s="14">
        <v>25692376879</v>
      </c>
      <c r="P11" s="14">
        <v>-2665612</v>
      </c>
      <c r="R11" s="14">
        <v>9854757061</v>
      </c>
      <c r="T11" s="14">
        <v>74647068</v>
      </c>
      <c r="V11" s="14"/>
      <c r="X11" s="14">
        <v>241033563793</v>
      </c>
      <c r="Z11" s="14">
        <v>253705370113.03699</v>
      </c>
      <c r="AB11" s="15">
        <v>48.73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 x14ac:dyDescent="0.2"/>
    <row r="5" spans="1:25" ht="14.45" customHeight="1" x14ac:dyDescent="0.2">
      <c r="A5" s="25" t="s">
        <v>160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7.35" customHeight="1" x14ac:dyDescent="0.2"/>
    <row r="7" spans="1:25" ht="14.45" customHeight="1" x14ac:dyDescent="0.2">
      <c r="E7" s="26" t="s">
        <v>87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" t="s">
        <v>88</v>
      </c>
    </row>
    <row r="8" spans="1:25" ht="29.1" customHeight="1" x14ac:dyDescent="0.2">
      <c r="A8" s="2" t="s">
        <v>161</v>
      </c>
      <c r="C8" s="2" t="s">
        <v>162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163</v>
      </c>
      <c r="L8" s="3"/>
      <c r="M8" s="19" t="s">
        <v>164</v>
      </c>
      <c r="N8" s="3"/>
      <c r="O8" s="19" t="s">
        <v>165</v>
      </c>
      <c r="P8" s="3"/>
      <c r="Q8" s="19" t="s">
        <v>166</v>
      </c>
      <c r="R8" s="3"/>
      <c r="S8" s="19" t="s">
        <v>167</v>
      </c>
      <c r="T8" s="3"/>
      <c r="U8" s="19" t="s">
        <v>168</v>
      </c>
      <c r="V8" s="3"/>
      <c r="W8" s="19" t="s">
        <v>169</v>
      </c>
      <c r="Y8" s="19" t="s">
        <v>169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"/>
  <sheetViews>
    <sheetView rightToLeft="1" workbookViewId="0">
      <selection activeCell="Q13" sqref="Q13:R13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170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71</v>
      </c>
      <c r="C6" s="26" t="s">
        <v>87</v>
      </c>
      <c r="D6" s="26"/>
      <c r="E6" s="26"/>
      <c r="F6" s="26"/>
      <c r="G6" s="26"/>
      <c r="H6" s="26"/>
      <c r="I6" s="26"/>
      <c r="K6" s="26" t="s">
        <v>88</v>
      </c>
      <c r="L6" s="26"/>
      <c r="M6" s="26"/>
      <c r="N6" s="26"/>
      <c r="O6" s="26"/>
      <c r="P6" s="26"/>
      <c r="Q6" s="26"/>
      <c r="R6" s="26"/>
    </row>
    <row r="7" spans="1:18" ht="36.75" customHeight="1" x14ac:dyDescent="0.2">
      <c r="A7" s="26"/>
      <c r="C7" s="19" t="s">
        <v>13</v>
      </c>
      <c r="D7" s="3"/>
      <c r="E7" s="19" t="s">
        <v>15</v>
      </c>
      <c r="F7" s="3"/>
      <c r="G7" s="19" t="s">
        <v>158</v>
      </c>
      <c r="H7" s="3"/>
      <c r="I7" s="19" t="s">
        <v>171</v>
      </c>
      <c r="K7" s="19" t="s">
        <v>13</v>
      </c>
      <c r="L7" s="3"/>
      <c r="M7" s="19" t="s">
        <v>15</v>
      </c>
      <c r="N7" s="3"/>
      <c r="O7" s="19" t="s">
        <v>158</v>
      </c>
      <c r="P7" s="3"/>
      <c r="Q7" s="39" t="s">
        <v>171</v>
      </c>
      <c r="R7" s="39"/>
    </row>
    <row r="8" spans="1:18" ht="21.75" customHeight="1" x14ac:dyDescent="0.2">
      <c r="A8" s="5" t="s">
        <v>19</v>
      </c>
      <c r="C8" s="6">
        <v>59678387</v>
      </c>
      <c r="E8" s="6">
        <v>204720196885</v>
      </c>
      <c r="G8" s="6">
        <v>222030800938</v>
      </c>
      <c r="I8" s="6">
        <v>-17310604052</v>
      </c>
      <c r="K8" s="6">
        <v>59678387</v>
      </c>
      <c r="M8" s="6">
        <v>204720196885</v>
      </c>
      <c r="O8" s="6">
        <v>190136240422</v>
      </c>
      <c r="Q8" s="29">
        <v>14583956463</v>
      </c>
      <c r="R8" s="29"/>
    </row>
    <row r="9" spans="1:18" ht="21.75" customHeight="1" x14ac:dyDescent="0.2">
      <c r="A9" s="16" t="s">
        <v>42</v>
      </c>
      <c r="C9" s="10">
        <v>272897</v>
      </c>
      <c r="E9" s="10">
        <v>24481291767</v>
      </c>
      <c r="G9" s="10">
        <v>24351881362</v>
      </c>
      <c r="I9" s="10">
        <v>129410405</v>
      </c>
      <c r="K9" s="10">
        <v>272897</v>
      </c>
      <c r="M9" s="10">
        <v>24481291767</v>
      </c>
      <c r="O9" s="10">
        <v>24351881362</v>
      </c>
      <c r="Q9" s="31">
        <v>129410405</v>
      </c>
      <c r="R9" s="31"/>
    </row>
    <row r="10" spans="1:18" ht="21.75" customHeight="1" x14ac:dyDescent="0.2">
      <c r="A10" s="16" t="s">
        <v>96</v>
      </c>
      <c r="C10" s="10">
        <v>1019973</v>
      </c>
      <c r="E10" s="10">
        <v>32693448256</v>
      </c>
      <c r="G10" s="10">
        <v>32988513508</v>
      </c>
      <c r="I10" s="10">
        <v>-295065251</v>
      </c>
      <c r="K10" s="10">
        <v>1019973</v>
      </c>
      <c r="M10" s="10">
        <v>32693448256</v>
      </c>
      <c r="O10" s="10">
        <v>32988513508</v>
      </c>
      <c r="Q10" s="31">
        <v>-295065251</v>
      </c>
      <c r="R10" s="31"/>
    </row>
    <row r="11" spans="1:18" ht="21.75" customHeight="1" x14ac:dyDescent="0.2">
      <c r="A11" s="16" t="s">
        <v>20</v>
      </c>
      <c r="C11" s="10">
        <v>14968681</v>
      </c>
      <c r="E11" s="10">
        <v>48985173227</v>
      </c>
      <c r="G11" s="10">
        <v>51521706797</v>
      </c>
      <c r="I11" s="10">
        <v>-2536533569</v>
      </c>
      <c r="K11" s="10">
        <v>14968681</v>
      </c>
      <c r="M11" s="10">
        <v>48985173227</v>
      </c>
      <c r="O11" s="10">
        <v>46109895673</v>
      </c>
      <c r="Q11" s="31">
        <v>2875277554</v>
      </c>
      <c r="R11" s="31"/>
    </row>
    <row r="12" spans="1:18" ht="21.75" customHeight="1" x14ac:dyDescent="0.2">
      <c r="A12" s="8" t="s">
        <v>41</v>
      </c>
      <c r="C12" s="11">
        <v>1333820</v>
      </c>
      <c r="E12" s="11">
        <v>13685280171</v>
      </c>
      <c r="G12" s="11">
        <v>13831989242</v>
      </c>
      <c r="I12" s="11">
        <v>-146709070</v>
      </c>
      <c r="K12" s="11">
        <v>1333820</v>
      </c>
      <c r="M12" s="11">
        <v>13685280171</v>
      </c>
      <c r="O12" s="11">
        <v>13537751546</v>
      </c>
      <c r="Q12" s="32">
        <v>147528625</v>
      </c>
      <c r="R12" s="32"/>
    </row>
    <row r="13" spans="1:18" ht="21.75" customHeight="1" x14ac:dyDescent="0.2">
      <c r="A13" s="13" t="s">
        <v>21</v>
      </c>
      <c r="C13" s="14">
        <v>77273758</v>
      </c>
      <c r="E13" s="14">
        <v>324565390306</v>
      </c>
      <c r="G13" s="14">
        <v>344724891847</v>
      </c>
      <c r="I13" s="14">
        <v>-20159501537</v>
      </c>
      <c r="K13" s="14">
        <v>77273758</v>
      </c>
      <c r="M13" s="14">
        <v>324565390306</v>
      </c>
      <c r="O13" s="14">
        <v>307124282511</v>
      </c>
      <c r="Q13" s="36">
        <v>17441107796</v>
      </c>
      <c r="R13" s="36"/>
    </row>
  </sheetData>
  <mergeCells count="14">
    <mergeCell ref="Q13:R13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 x14ac:dyDescent="0.2"/>
    <row r="5" spans="1:49" ht="14.45" customHeight="1" x14ac:dyDescent="0.2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4.45" customHeight="1" x14ac:dyDescent="0.2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6" t="s">
        <v>23</v>
      </c>
      <c r="B8" s="26"/>
      <c r="C8" s="26"/>
      <c r="D8" s="26"/>
      <c r="E8" s="26"/>
      <c r="F8" s="26"/>
      <c r="G8" s="26"/>
      <c r="I8" s="26" t="s">
        <v>24</v>
      </c>
      <c r="J8" s="26"/>
      <c r="K8" s="26"/>
      <c r="M8" s="26" t="s">
        <v>25</v>
      </c>
      <c r="N8" s="26"/>
      <c r="O8" s="26"/>
      <c r="Q8" s="26" t="s">
        <v>26</v>
      </c>
      <c r="R8" s="26"/>
      <c r="S8" s="26"/>
      <c r="T8" s="26"/>
      <c r="U8" s="26"/>
      <c r="W8" s="26" t="s">
        <v>27</v>
      </c>
      <c r="X8" s="26"/>
      <c r="Y8" s="26"/>
      <c r="Z8" s="26"/>
      <c r="AA8" s="26"/>
      <c r="AC8" s="26" t="s">
        <v>24</v>
      </c>
      <c r="AD8" s="26"/>
      <c r="AE8" s="26"/>
      <c r="AF8" s="26"/>
      <c r="AG8" s="26"/>
      <c r="AI8" s="26" t="s">
        <v>25</v>
      </c>
      <c r="AJ8" s="26"/>
      <c r="AK8" s="26"/>
      <c r="AM8" s="26" t="s">
        <v>26</v>
      </c>
      <c r="AN8" s="26"/>
      <c r="AO8" s="26"/>
      <c r="AQ8" s="26" t="s">
        <v>27</v>
      </c>
      <c r="AR8" s="26"/>
      <c r="AS8" s="26"/>
    </row>
    <row r="9" spans="1:49" ht="14.45" customHeight="1" x14ac:dyDescent="0.2">
      <c r="A9" s="25" t="s">
        <v>28</v>
      </c>
      <c r="B9" s="34"/>
      <c r="C9" s="34"/>
      <c r="D9" s="34"/>
      <c r="E9" s="34"/>
      <c r="F9" s="34"/>
      <c r="G9" s="34"/>
      <c r="H9" s="25"/>
      <c r="I9" s="34"/>
      <c r="J9" s="34"/>
      <c r="K9" s="34"/>
      <c r="L9" s="25"/>
      <c r="M9" s="34"/>
      <c r="N9" s="34"/>
      <c r="O9" s="34"/>
      <c r="P9" s="25"/>
      <c r="Q9" s="34"/>
      <c r="R9" s="34"/>
      <c r="S9" s="34"/>
      <c r="T9" s="34"/>
      <c r="U9" s="34"/>
      <c r="V9" s="25"/>
      <c r="W9" s="34"/>
      <c r="X9" s="34"/>
      <c r="Y9" s="34"/>
      <c r="Z9" s="34"/>
      <c r="AA9" s="34"/>
      <c r="AB9" s="25"/>
      <c r="AC9" s="34"/>
      <c r="AD9" s="34"/>
      <c r="AE9" s="34"/>
      <c r="AF9" s="34"/>
      <c r="AG9" s="34"/>
      <c r="AH9" s="25"/>
      <c r="AI9" s="34"/>
      <c r="AJ9" s="34"/>
      <c r="AK9" s="34"/>
      <c r="AL9" s="25"/>
      <c r="AM9" s="34"/>
      <c r="AN9" s="34"/>
      <c r="AO9" s="34"/>
      <c r="AP9" s="25"/>
      <c r="AQ9" s="34"/>
      <c r="AR9" s="34"/>
      <c r="AS9" s="34"/>
      <c r="AT9" s="25"/>
      <c r="AU9" s="25"/>
      <c r="AV9" s="25"/>
      <c r="AW9" s="25"/>
    </row>
    <row r="10" spans="1:49" ht="14.45" customHeight="1" x14ac:dyDescent="0.2">
      <c r="C10" s="26" t="s">
        <v>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 t="s">
        <v>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7" t="s">
        <v>31</v>
      </c>
      <c r="H11" s="27"/>
      <c r="I11" s="27"/>
      <c r="J11" s="3"/>
      <c r="K11" s="27" t="s">
        <v>32</v>
      </c>
      <c r="L11" s="27"/>
      <c r="M11" s="27"/>
      <c r="N11" s="3"/>
      <c r="O11" s="27" t="s">
        <v>25</v>
      </c>
      <c r="P11" s="27"/>
      <c r="Q11" s="27"/>
      <c r="R11" s="3"/>
      <c r="S11" s="27" t="s">
        <v>26</v>
      </c>
      <c r="T11" s="27"/>
      <c r="U11" s="27"/>
      <c r="V11" s="27"/>
      <c r="W11" s="27"/>
      <c r="Y11" s="27" t="s">
        <v>29</v>
      </c>
      <c r="Z11" s="27"/>
      <c r="AA11" s="27"/>
      <c r="AB11" s="27"/>
      <c r="AC11" s="27"/>
      <c r="AD11" s="3"/>
      <c r="AE11" s="27" t="s">
        <v>30</v>
      </c>
      <c r="AF11" s="27"/>
      <c r="AG11" s="27"/>
      <c r="AH11" s="27"/>
      <c r="AI11" s="27"/>
      <c r="AJ11" s="3"/>
      <c r="AK11" s="27" t="s">
        <v>31</v>
      </c>
      <c r="AL11" s="27"/>
      <c r="AM11" s="27"/>
      <c r="AN11" s="3"/>
      <c r="AO11" s="27" t="s">
        <v>32</v>
      </c>
      <c r="AP11" s="27"/>
      <c r="AQ11" s="27"/>
      <c r="AR11" s="3"/>
      <c r="AS11" s="27" t="s">
        <v>25</v>
      </c>
      <c r="AT11" s="27"/>
      <c r="AU11" s="3"/>
      <c r="AV11" s="4" t="s">
        <v>26</v>
      </c>
    </row>
    <row r="12" spans="1:49" ht="14.45" customHeight="1" x14ac:dyDescent="0.2">
      <c r="A12" s="25" t="s">
        <v>33</v>
      </c>
      <c r="B12" s="25"/>
      <c r="C12" s="34"/>
      <c r="D12" s="25"/>
      <c r="E12" s="34"/>
      <c r="F12" s="25"/>
      <c r="G12" s="34"/>
      <c r="H12" s="34"/>
      <c r="I12" s="34"/>
      <c r="J12" s="25"/>
      <c r="K12" s="34"/>
      <c r="L12" s="34"/>
      <c r="M12" s="34"/>
      <c r="N12" s="25"/>
      <c r="O12" s="34"/>
      <c r="P12" s="34"/>
      <c r="Q12" s="34"/>
      <c r="R12" s="25"/>
      <c r="S12" s="34"/>
      <c r="T12" s="34"/>
      <c r="U12" s="34"/>
      <c r="V12" s="34"/>
      <c r="W12" s="34"/>
      <c r="X12" s="25"/>
      <c r="Y12" s="34"/>
      <c r="Z12" s="34"/>
      <c r="AA12" s="34"/>
      <c r="AB12" s="34"/>
      <c r="AC12" s="34"/>
      <c r="AD12" s="25"/>
      <c r="AE12" s="34"/>
      <c r="AF12" s="34"/>
      <c r="AG12" s="34"/>
      <c r="AH12" s="34"/>
      <c r="AI12" s="34"/>
      <c r="AJ12" s="25"/>
      <c r="AK12" s="34"/>
      <c r="AL12" s="34"/>
      <c r="AM12" s="34"/>
      <c r="AN12" s="25"/>
      <c r="AO12" s="34"/>
      <c r="AP12" s="34"/>
      <c r="AQ12" s="34"/>
      <c r="AR12" s="25"/>
      <c r="AS12" s="34"/>
      <c r="AT12" s="34"/>
      <c r="AU12" s="25"/>
      <c r="AV12" s="34"/>
      <c r="AW12" s="25"/>
    </row>
    <row r="13" spans="1:49" ht="14.45" customHeight="1" x14ac:dyDescent="0.2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O13" s="26" t="s">
        <v>9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7" t="s">
        <v>25</v>
      </c>
      <c r="H14" s="27"/>
      <c r="I14" s="27"/>
      <c r="J14" s="3"/>
      <c r="K14" s="27" t="s">
        <v>26</v>
      </c>
      <c r="L14" s="27"/>
      <c r="M14" s="27"/>
      <c r="O14" s="27" t="s">
        <v>30</v>
      </c>
      <c r="P14" s="27"/>
      <c r="Q14" s="27"/>
      <c r="R14" s="27"/>
      <c r="S14" s="27"/>
      <c r="T14" s="3"/>
      <c r="U14" s="27" t="s">
        <v>32</v>
      </c>
      <c r="V14" s="27"/>
      <c r="W14" s="27"/>
      <c r="X14" s="27"/>
      <c r="Y14" s="27"/>
      <c r="Z14" s="3"/>
      <c r="AA14" s="27" t="s">
        <v>25</v>
      </c>
      <c r="AB14" s="27"/>
      <c r="AC14" s="27"/>
      <c r="AD14" s="27"/>
      <c r="AE14" s="27"/>
      <c r="AF14" s="3"/>
      <c r="AG14" s="27" t="s">
        <v>26</v>
      </c>
      <c r="AH14" s="27"/>
      <c r="AI14" s="27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workbookViewId="0">
      <selection activeCell="W16" sqref="W16"/>
    </sheetView>
  </sheetViews>
  <sheetFormatPr defaultRowHeight="12.75" x14ac:dyDescent="0.2"/>
  <cols>
    <col min="1" max="1" width="5.140625" customWidth="1"/>
    <col min="2" max="2" width="32.140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5" bestFit="1" customWidth="1"/>
    <col min="14" max="14" width="1.28515625" customWidth="1"/>
    <col min="15" max="15" width="13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 x14ac:dyDescent="0.2"/>
    <row r="5" spans="1:27" ht="14.45" customHeight="1" x14ac:dyDescent="0.2">
      <c r="A5" s="1" t="s">
        <v>34</v>
      </c>
      <c r="B5" s="25" t="s">
        <v>35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45" customHeight="1" x14ac:dyDescent="0.2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 x14ac:dyDescent="0.2">
      <c r="E7" s="3"/>
      <c r="F7" s="3"/>
      <c r="G7" s="3"/>
      <c r="H7" s="3"/>
      <c r="I7" s="3"/>
      <c r="K7" s="27" t="s">
        <v>36</v>
      </c>
      <c r="L7" s="27"/>
      <c r="M7" s="27"/>
      <c r="N7" s="3"/>
      <c r="O7" s="27" t="s">
        <v>37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6" t="s">
        <v>38</v>
      </c>
      <c r="B8" s="26"/>
      <c r="D8" s="26" t="s">
        <v>39</v>
      </c>
      <c r="E8" s="2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8" t="s">
        <v>41</v>
      </c>
      <c r="B9" s="28"/>
      <c r="D9" s="29">
        <v>2734368</v>
      </c>
      <c r="E9" s="29"/>
      <c r="G9" s="6">
        <v>27752766204</v>
      </c>
      <c r="I9" s="6">
        <v>28047003900.1698</v>
      </c>
      <c r="K9" s="6">
        <v>0</v>
      </c>
      <c r="M9" s="6">
        <v>0</v>
      </c>
      <c r="O9" s="6">
        <v>-1400548</v>
      </c>
      <c r="Q9" s="6">
        <v>14263055736</v>
      </c>
      <c r="S9" s="6">
        <v>1333820</v>
      </c>
      <c r="U9" s="6">
        <v>10264</v>
      </c>
      <c r="W9" s="6">
        <v>13537751546</v>
      </c>
      <c r="Y9" s="6">
        <v>13685280171.372999</v>
      </c>
      <c r="AA9" s="7">
        <v>2.63</v>
      </c>
    </row>
    <row r="10" spans="1:27" ht="21.75" customHeight="1" x14ac:dyDescent="0.2">
      <c r="A10" s="35" t="s">
        <v>42</v>
      </c>
      <c r="B10" s="35"/>
      <c r="D10" s="31">
        <v>0</v>
      </c>
      <c r="E10" s="31"/>
      <c r="G10" s="10">
        <v>0</v>
      </c>
      <c r="I10" s="10">
        <v>0</v>
      </c>
      <c r="K10" s="10">
        <v>280168</v>
      </c>
      <c r="M10" s="10">
        <v>25000706374</v>
      </c>
      <c r="O10" s="10">
        <v>-7271</v>
      </c>
      <c r="Q10" s="10">
        <v>651517568</v>
      </c>
      <c r="S10" s="10">
        <v>272897</v>
      </c>
      <c r="U10" s="10">
        <v>89742</v>
      </c>
      <c r="W10" s="10">
        <v>24351881362</v>
      </c>
      <c r="Y10" s="10">
        <v>24481291767.5508</v>
      </c>
      <c r="AA10" s="17">
        <v>4.7</v>
      </c>
    </row>
    <row r="11" spans="1:27" ht="21.75" customHeight="1" x14ac:dyDescent="0.2">
      <c r="A11" s="30" t="s">
        <v>43</v>
      </c>
      <c r="B11" s="30"/>
      <c r="D11" s="32">
        <v>0</v>
      </c>
      <c r="E11" s="32"/>
      <c r="G11" s="11">
        <v>0</v>
      </c>
      <c r="I11" s="11">
        <v>0</v>
      </c>
      <c r="K11" s="11">
        <v>1025973</v>
      </c>
      <c r="M11" s="11">
        <v>33182568724</v>
      </c>
      <c r="O11" s="11">
        <v>-6000</v>
      </c>
      <c r="Q11" s="11">
        <v>193650881</v>
      </c>
      <c r="S11" s="11">
        <v>1019973</v>
      </c>
      <c r="U11" s="11">
        <v>32068</v>
      </c>
      <c r="W11" s="11">
        <v>32988513508</v>
      </c>
      <c r="Y11" s="11">
        <v>32693448256.684601</v>
      </c>
      <c r="AA11" s="12">
        <v>6.28</v>
      </c>
    </row>
    <row r="12" spans="1:27" ht="21.75" customHeight="1" x14ac:dyDescent="0.2">
      <c r="A12" s="33" t="s">
        <v>21</v>
      </c>
      <c r="B12" s="33"/>
      <c r="D12" s="36">
        <v>2734368</v>
      </c>
      <c r="E12" s="36"/>
      <c r="G12" s="14">
        <v>27752766204</v>
      </c>
      <c r="I12" s="14">
        <v>28047003900.1698</v>
      </c>
      <c r="K12" s="14">
        <v>1306141</v>
      </c>
      <c r="M12" s="14">
        <v>58183275098</v>
      </c>
      <c r="O12" s="14">
        <v>-1413819</v>
      </c>
      <c r="Q12" s="14">
        <v>15108224185</v>
      </c>
      <c r="S12" s="14">
        <v>2626690</v>
      </c>
      <c r="U12" s="14"/>
      <c r="W12" s="14">
        <v>70878146416</v>
      </c>
      <c r="Y12" s="14">
        <v>70860020195.608398</v>
      </c>
      <c r="AA12" s="15">
        <v>13.61</v>
      </c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44</v>
      </c>
      <c r="B5" s="25" t="s">
        <v>45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 x14ac:dyDescent="0.2">
      <c r="A6" s="26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6" t="s">
        <v>47</v>
      </c>
      <c r="B8" s="26"/>
      <c r="D8" s="2" t="s">
        <v>48</v>
      </c>
      <c r="F8" s="2" t="s">
        <v>49</v>
      </c>
      <c r="H8" s="2" t="s">
        <v>50</v>
      </c>
      <c r="J8" s="2" t="s">
        <v>51</v>
      </c>
      <c r="L8" s="2" t="s">
        <v>52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25" t="s">
        <v>53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 x14ac:dyDescent="0.2">
      <c r="A5" s="25" t="s">
        <v>54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/>
    <row r="7" spans="1:13" ht="14.45" customHeight="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2" t="s">
        <v>55</v>
      </c>
      <c r="C8" s="4" t="s">
        <v>13</v>
      </c>
      <c r="D8" s="3"/>
      <c r="E8" s="4" t="s">
        <v>56</v>
      </c>
      <c r="F8" s="3"/>
      <c r="G8" s="4" t="s">
        <v>57</v>
      </c>
      <c r="H8" s="3"/>
      <c r="I8" s="4" t="s">
        <v>58</v>
      </c>
      <c r="J8" s="3"/>
      <c r="K8" s="4" t="s">
        <v>59</v>
      </c>
      <c r="L8" s="3"/>
      <c r="M8" s="4" t="s">
        <v>60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1"/>
  <sheetViews>
    <sheetView rightToLeft="1" workbookViewId="0">
      <selection activeCell="A10" sqref="A10:B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5" bestFit="1" customWidth="1"/>
    <col min="7" max="7" width="1.28515625" customWidth="1"/>
    <col min="8" max="8" width="14.85546875" bestFit="1" customWidth="1"/>
    <col min="9" max="9" width="1.28515625" customWidth="1"/>
    <col min="10" max="10" width="16" bestFit="1" customWidth="1"/>
    <col min="11" max="11" width="1.28515625" customWidth="1"/>
    <col min="12" max="12" width="19.42578125" customWidth="1"/>
    <col min="13" max="13" width="0.28515625" customWidth="1"/>
    <col min="17" max="17" width="14.85546875" bestFit="1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7" ht="14.45" customHeight="1" x14ac:dyDescent="0.2"/>
    <row r="5" spans="1:17" ht="14.45" customHeight="1" x14ac:dyDescent="0.2">
      <c r="A5" s="1" t="s">
        <v>61</v>
      </c>
      <c r="B5" s="25" t="s">
        <v>62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7" ht="14.45" customHeight="1" x14ac:dyDescent="0.2">
      <c r="D6" s="2" t="s">
        <v>7</v>
      </c>
      <c r="F6" s="26" t="s">
        <v>8</v>
      </c>
      <c r="G6" s="26"/>
      <c r="H6" s="26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44" t="s">
        <v>63</v>
      </c>
      <c r="B8" s="44"/>
      <c r="D8" s="43" t="s">
        <v>64</v>
      </c>
      <c r="F8" s="43" t="s">
        <v>65</v>
      </c>
      <c r="H8" s="43" t="s">
        <v>66</v>
      </c>
      <c r="J8" s="43" t="s">
        <v>64</v>
      </c>
      <c r="L8" s="43" t="s">
        <v>18</v>
      </c>
    </row>
    <row r="9" spans="1:17" ht="24" customHeight="1" x14ac:dyDescent="0.2">
      <c r="A9" s="48" t="s">
        <v>173</v>
      </c>
      <c r="B9" s="48"/>
      <c r="D9" s="49">
        <v>3369038748</v>
      </c>
      <c r="F9" s="49">
        <v>32244070535</v>
      </c>
      <c r="H9" s="49">
        <v>35171358647</v>
      </c>
      <c r="J9" s="49">
        <v>441750636</v>
      </c>
      <c r="L9" s="50">
        <v>8.0000000000000004E-4</v>
      </c>
      <c r="Q9" s="42"/>
    </row>
    <row r="10" spans="1:17" ht="21.75" customHeight="1" x14ac:dyDescent="0.2">
      <c r="A10" s="51" t="s">
        <v>67</v>
      </c>
      <c r="B10" s="51"/>
      <c r="D10" s="52">
        <v>185267154551</v>
      </c>
      <c r="F10" s="52">
        <v>11257169850</v>
      </c>
      <c r="H10" s="52">
        <v>6765121408</v>
      </c>
      <c r="J10" s="52">
        <v>189759202993</v>
      </c>
      <c r="L10" s="53">
        <v>0.36430000000000001</v>
      </c>
      <c r="Q10" s="42"/>
    </row>
    <row r="11" spans="1:17" ht="21.75" customHeight="1" thickBot="1" x14ac:dyDescent="0.25">
      <c r="A11" s="45" t="s">
        <v>21</v>
      </c>
      <c r="B11" s="45"/>
      <c r="D11" s="46">
        <v>188636193299</v>
      </c>
      <c r="F11" s="46">
        <v>43501240385</v>
      </c>
      <c r="H11" s="46">
        <v>41936480055</v>
      </c>
      <c r="J11" s="46">
        <v>190200953629</v>
      </c>
      <c r="L11" s="47">
        <f>SUM(L9:L10)</f>
        <v>0.36510000000000004</v>
      </c>
    </row>
  </sheetData>
  <mergeCells count="9">
    <mergeCell ref="A11:B11"/>
    <mergeCell ref="A9:B9"/>
    <mergeCell ref="A8:B8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69</v>
      </c>
      <c r="B5" s="25" t="s">
        <v>70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/>
    <row r="7" spans="1:10" ht="14.45" customHeight="1" x14ac:dyDescent="0.2">
      <c r="A7" s="26" t="s">
        <v>71</v>
      </c>
      <c r="B7" s="26"/>
      <c r="D7" s="2" t="s">
        <v>72</v>
      </c>
      <c r="F7" s="2" t="s">
        <v>64</v>
      </c>
      <c r="H7" s="2" t="s">
        <v>73</v>
      </c>
      <c r="J7" s="2" t="s">
        <v>74</v>
      </c>
    </row>
    <row r="8" spans="1:10" ht="21.75" customHeight="1" x14ac:dyDescent="0.2">
      <c r="A8" s="28" t="s">
        <v>75</v>
      </c>
      <c r="B8" s="28"/>
      <c r="D8" s="5" t="s">
        <v>76</v>
      </c>
      <c r="F8" s="6">
        <v>-18385808015</v>
      </c>
      <c r="H8" s="7">
        <v>137.79</v>
      </c>
      <c r="J8" s="7">
        <v>-3.53</v>
      </c>
    </row>
    <row r="9" spans="1:10" ht="21.75" customHeight="1" x14ac:dyDescent="0.2">
      <c r="A9" s="35" t="s">
        <v>77</v>
      </c>
      <c r="B9" s="35"/>
      <c r="D9" s="16" t="s">
        <v>78</v>
      </c>
      <c r="F9" s="10">
        <v>451635431</v>
      </c>
      <c r="H9" s="17">
        <v>-3.38</v>
      </c>
      <c r="J9" s="17">
        <v>0.09</v>
      </c>
    </row>
    <row r="10" spans="1:10" ht="21.75" customHeight="1" x14ac:dyDescent="0.2">
      <c r="A10" s="35" t="s">
        <v>79</v>
      </c>
      <c r="B10" s="35"/>
      <c r="D10" s="16" t="s">
        <v>80</v>
      </c>
      <c r="F10" s="10">
        <v>0</v>
      </c>
      <c r="H10" s="17">
        <v>0</v>
      </c>
      <c r="J10" s="17">
        <v>0</v>
      </c>
    </row>
    <row r="11" spans="1:10" ht="21.75" customHeight="1" x14ac:dyDescent="0.2">
      <c r="A11" s="35" t="s">
        <v>81</v>
      </c>
      <c r="B11" s="35"/>
      <c r="D11" s="16" t="s">
        <v>82</v>
      </c>
      <c r="F11" s="10">
        <v>4575755972</v>
      </c>
      <c r="H11" s="17">
        <v>-34.29</v>
      </c>
      <c r="J11" s="17">
        <v>0.88</v>
      </c>
    </row>
    <row r="12" spans="1:10" ht="21.75" customHeight="1" x14ac:dyDescent="0.2">
      <c r="A12" s="30" t="s">
        <v>83</v>
      </c>
      <c r="B12" s="30"/>
      <c r="D12" s="8" t="s">
        <v>84</v>
      </c>
      <c r="F12" s="11">
        <v>39325478</v>
      </c>
      <c r="H12" s="12">
        <v>-0.28999999999999998</v>
      </c>
      <c r="J12" s="12">
        <v>0.01</v>
      </c>
    </row>
    <row r="13" spans="1:10" ht="21.75" customHeight="1" x14ac:dyDescent="0.2">
      <c r="A13" s="33" t="s">
        <v>21</v>
      </c>
      <c r="B13" s="33"/>
      <c r="D13" s="14"/>
      <c r="F13" s="14">
        <v>-13319091134</v>
      </c>
      <c r="H13" s="15">
        <v>99.83</v>
      </c>
      <c r="J13" s="15">
        <v>-2.5499999999999998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H11" sqref="H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3.7109375" bestFit="1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5" bestFit="1" customWidth="1"/>
    <col min="18" max="18" width="1.28515625" customWidth="1"/>
    <col min="19" max="19" width="13.85546875" bestFit="1" customWidth="1"/>
    <col min="20" max="20" width="1.28515625" customWidth="1"/>
    <col min="21" max="21" width="1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85</v>
      </c>
      <c r="B5" s="25" t="s">
        <v>86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87</v>
      </c>
      <c r="E6" s="26"/>
      <c r="F6" s="26"/>
      <c r="G6" s="26"/>
      <c r="H6" s="26"/>
      <c r="I6" s="26"/>
      <c r="J6" s="26"/>
      <c r="K6" s="26"/>
      <c r="L6" s="26"/>
      <c r="N6" s="26" t="s">
        <v>88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89</v>
      </c>
      <c r="B8" s="26"/>
      <c r="D8" s="2" t="s">
        <v>90</v>
      </c>
      <c r="F8" s="2" t="s">
        <v>91</v>
      </c>
      <c r="H8" s="2" t="s">
        <v>92</v>
      </c>
      <c r="J8" s="4" t="s">
        <v>64</v>
      </c>
      <c r="K8" s="3"/>
      <c r="L8" s="4" t="s">
        <v>73</v>
      </c>
      <c r="N8" s="2" t="s">
        <v>90</v>
      </c>
      <c r="P8" s="26" t="s">
        <v>91</v>
      </c>
      <c r="Q8" s="26"/>
      <c r="S8" s="2" t="s">
        <v>92</v>
      </c>
      <c r="U8" s="4" t="s">
        <v>64</v>
      </c>
      <c r="V8" s="3"/>
      <c r="W8" s="4" t="s">
        <v>73</v>
      </c>
    </row>
    <row r="9" spans="1:23" ht="21.75" customHeight="1" x14ac:dyDescent="0.2">
      <c r="A9" s="28" t="s">
        <v>19</v>
      </c>
      <c r="B9" s="28"/>
      <c r="D9" s="6">
        <v>0</v>
      </c>
      <c r="F9" s="6">
        <v>-17310604052</v>
      </c>
      <c r="H9" s="6">
        <v>1418360714</v>
      </c>
      <c r="J9" s="6">
        <v>-15892243338</v>
      </c>
      <c r="L9" s="7">
        <v>119.1</v>
      </c>
      <c r="N9" s="6">
        <v>4152676920</v>
      </c>
      <c r="P9" s="29">
        <v>14583956463</v>
      </c>
      <c r="Q9" s="29"/>
      <c r="S9" s="6">
        <v>729883035</v>
      </c>
      <c r="U9" s="6">
        <v>19466516418</v>
      </c>
      <c r="W9" s="7">
        <v>25.23</v>
      </c>
    </row>
    <row r="10" spans="1:23" ht="21.75" customHeight="1" x14ac:dyDescent="0.2">
      <c r="A10" s="30" t="s">
        <v>20</v>
      </c>
      <c r="B10" s="30"/>
      <c r="D10" s="11">
        <v>0</v>
      </c>
      <c r="F10" s="11">
        <v>-2536533569</v>
      </c>
      <c r="H10" s="11">
        <v>42968892</v>
      </c>
      <c r="J10" s="11">
        <v>-2493564677</v>
      </c>
      <c r="L10" s="12">
        <v>18.690000000000001</v>
      </c>
      <c r="N10" s="11">
        <v>5250250602</v>
      </c>
      <c r="P10" s="31">
        <v>2875277554</v>
      </c>
      <c r="Q10" s="32"/>
      <c r="S10" s="11">
        <v>2648070509</v>
      </c>
      <c r="U10" s="11">
        <v>10773598665</v>
      </c>
      <c r="W10" s="12">
        <v>13.96</v>
      </c>
    </row>
    <row r="11" spans="1:23" ht="21.75" customHeight="1" x14ac:dyDescent="0.2">
      <c r="A11" s="33" t="s">
        <v>21</v>
      </c>
      <c r="B11" s="33"/>
      <c r="D11" s="14">
        <v>0</v>
      </c>
      <c r="F11" s="14">
        <v>-19847137621</v>
      </c>
      <c r="H11" s="14">
        <v>1461329606</v>
      </c>
      <c r="J11" s="14">
        <v>-18385808015</v>
      </c>
      <c r="L11" s="15">
        <v>137.79</v>
      </c>
      <c r="N11" s="14">
        <v>9402927522</v>
      </c>
      <c r="Q11" s="14">
        <v>17459234017</v>
      </c>
      <c r="S11" s="14">
        <v>3377953544</v>
      </c>
      <c r="U11" s="14">
        <v>30240115083</v>
      </c>
      <c r="W11" s="15">
        <v>39.19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2026-01-27T11:01:55Z</dcterms:created>
  <dcterms:modified xsi:type="dcterms:W3CDTF">2026-01-27T11:39:31Z</dcterms:modified>
</cp:coreProperties>
</file>