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930\"/>
    </mc:Choice>
  </mc:AlternateContent>
  <xr:revisionPtr revIDLastSave="0" documentId="13_ncr:1_{501C7762-7769-43FF-A6B4-A1D2B340A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صندوق'!$A$1:$X$11</definedName>
    <definedName name="_xlnm.Print_Area" localSheetId="14">'درآمد سود سهام'!$A$1:$T$10</definedName>
    <definedName name="_xlnm.Print_Area" localSheetId="15">'درآمد سود صندوق'!$A$1:$L$9</definedName>
    <definedName name="_xlnm.Print_Area" localSheetId="20">'درآمد ناشی از تغییر قیمت اوراق'!$A$1:$S$11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8" l="1"/>
  <c r="G10" i="18"/>
  <c r="I10" i="18"/>
  <c r="M10" i="18"/>
  <c r="D10" i="13"/>
  <c r="H10" i="13"/>
  <c r="J9" i="13"/>
  <c r="J8" i="13"/>
  <c r="J10" i="13" s="1"/>
  <c r="F9" i="13"/>
  <c r="F8" i="13"/>
  <c r="F10" i="13" s="1"/>
</calcChain>
</file>

<file path=xl/sharedStrings.xml><?xml version="1.0" encoding="utf-8"?>
<sst xmlns="http://schemas.openxmlformats.org/spreadsheetml/2006/main" count="429" uniqueCount="170">
  <si>
    <t>صندوق اختصاصی بازارگردانی حامی نوآفرین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</si>
  <si>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</si>
  <si>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</si>
  <si>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</si>
  <si>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</si>
  <si>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</si>
  <si>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</si>
  <si>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</si>
  <si>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</si>
  <si>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</si>
  <si>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</si>
  <si>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</si>
  <si>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</si>
  <si>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</si>
  <si>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</si>
  <si>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</si>
  <si>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</si>
  <si>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</si>
  <si>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</si>
  <si>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</si>
  <si>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</si>
  <si>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</si>
  <si>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</si>
  <si>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</si>
  <si>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</si>
  <si>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</si>
  <si>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</si>
  <si>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</si>
  <si>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</si>
  <si>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</si>
  <si>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</si>
  <si>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</si>
  <si>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</si>
  <si>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</si>
  <si>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</si>
  <si>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</si>
  <si>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</si>
  <si>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</si>
  <si>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</si>
  <si>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</si>
  <si>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</si>
  <si>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</si>
  <si>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</si>
  <si>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</si>
  <si>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</si>
  <si>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</si>
  <si>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</si>
  <si>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</si>
  <si>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</si>
  <si>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</si>
  <si>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</si>
  <si>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</si>
  <si>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</si>
  <si>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</si>
  <si>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</si>
  <si>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</si>
  <si>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</si>
  <si>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</si>
  <si>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</si>
  <si>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</si>
  <si>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</si>
  <si>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</si>
  <si>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</si>
  <si>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</si>
  <si>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</si>
  <si>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</si>
  <si>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</si>
  <si>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</si>
  <si>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</si>
  <si>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</si>
  <si>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</si>
  <si>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</si>
  <si>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</si>
  <si>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</si>
  <si>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</si>
  <si>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</si>
  <si>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</si>
  <si>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</si>
  <si>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</si>
  <si>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</si>
  <si>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</si>
  <si>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</si>
  <si>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</si>
  <si>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</si>
  <si>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</si>
  <si>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</si>
  <si>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</si>
  <si>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</si>
  <si>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</si>
  <si>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</si>
  <si>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</si>
  <si>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</si>
  <si>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</si>
  <si>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</si>
  <si>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</si>
  <si>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</si>
  <si>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</si>
  <si>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</si>
  <si>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</si>
  <si>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</si>
  <si>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</si>
  <si>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</si>
  <si>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</si>
  <si>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</si>
  <si>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</si>
  <si>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</si>
  <si>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</si>
  <si>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</si>
  <si>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</si>
  <si>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</si>
  <si>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</si>
  <si>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</si>
  <si>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</si>
  <si>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</si>
  <si>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</si>
  <si>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</si>
  <si>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</si>
  <si>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</si>
  <si>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</si>
  <si>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</si>
  <si>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</si>
  <si>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</si>
  <si>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</si>
  <si>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</si>
  <si>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</si>
  <si>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</si>
  <si>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</si>
  <si>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</si>
  <si>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</si>
  <si>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</si>
  <si>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</si>
  <si>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</si>
  <si>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</si>
  <si>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</si>
  <si>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</si>
  <si>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</si>
  <si>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</si>
  <si>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</si>
  <si>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</si>
  <si>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</si>
  <si>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</si>
  <si>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</si>
  <si>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</si>
  <si>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</si>
  <si>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</si>
  <si>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1404/09/01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</si>
  <si>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</si>
  <si>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</si>
  <si>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</si>
  <si>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</si>
  <si>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</si>
  <si>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</si>
  <si>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</si>
  <si>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</si>
  <si>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</si>
  <si>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</si>
  <si>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</si>
  <si>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</si>
  <si>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</si>
  <si>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</si>
  <si>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</si>
  <si>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</si>
  <si>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</si>
  <si>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</si>
  <si>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</si>
  <si>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</si>
  <si>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</si>
  <si>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</si>
  <si>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ملت آذرنوش</t>
  </si>
  <si>
    <t>سپرده بانک گردشگری میدان هروی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</si>
</sst>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4362450</xdr:colOff>
      <xdr:row>4</xdr:row>
      <xdr:rowOff>66675</xdr:rowOff>
    </xdr:from>
    <xdr:to>
      <xdr:col>2</xdr:col>
      <xdr:colOff>486333</xdr:colOff>
      <xdr:row>11</xdr:row>
      <xdr:rowOff>143435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1052E8-AE0E-44C0-A1B0-64D9AEE3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76667" y="106680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U4" sqref="U1:U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84</v>
      </c>
      <c r="E6" s="26"/>
      <c r="F6" s="26"/>
      <c r="G6" s="26"/>
      <c r="H6" s="26"/>
      <c r="I6" s="26"/>
      <c r="J6" s="26"/>
      <c r="K6" s="26"/>
      <c r="L6" s="26"/>
      <c r="N6" s="26" t="s">
        <v>85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92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92</v>
      </c>
      <c r="P8" s="26" t="s">
        <v>88</v>
      </c>
      <c r="Q8" s="26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8" t="s">
        <v>41</v>
      </c>
      <c r="B9" s="28"/>
      <c r="D9" s="6">
        <v>735757358</v>
      </c>
      <c r="F9" s="6">
        <v>22627813</v>
      </c>
      <c r="H9" s="6">
        <v>5811972</v>
      </c>
      <c r="J9" s="6">
        <v>764197143</v>
      </c>
      <c r="L9" s="7">
        <v>1.29</v>
      </c>
      <c r="N9" s="6">
        <v>1036174566</v>
      </c>
      <c r="P9" s="29">
        <v>294237696</v>
      </c>
      <c r="Q9" s="29"/>
      <c r="S9" s="6">
        <v>5811972</v>
      </c>
      <c r="U9" s="6">
        <v>1336224234</v>
      </c>
      <c r="W9" s="7">
        <v>1.48</v>
      </c>
    </row>
    <row r="10" spans="1:23" ht="21.75" customHeight="1" x14ac:dyDescent="0.2">
      <c r="A10" s="30" t="s">
        <v>93</v>
      </c>
      <c r="B10" s="3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31">
        <v>0</v>
      </c>
      <c r="Q10" s="32"/>
      <c r="S10" s="11">
        <v>1257382362</v>
      </c>
      <c r="U10" s="11">
        <v>1257382362</v>
      </c>
      <c r="W10" s="12">
        <v>1.39</v>
      </c>
    </row>
    <row r="11" spans="1:23" ht="21.75" customHeight="1" x14ac:dyDescent="0.2">
      <c r="A11" s="33" t="s">
        <v>21</v>
      </c>
      <c r="B11" s="33"/>
      <c r="D11" s="14">
        <v>735757358</v>
      </c>
      <c r="F11" s="14">
        <v>22627813</v>
      </c>
      <c r="H11" s="14">
        <v>5811972</v>
      </c>
      <c r="J11" s="14">
        <v>764197143</v>
      </c>
      <c r="L11" s="15">
        <v>1.29</v>
      </c>
      <c r="N11" s="14">
        <v>1036174566</v>
      </c>
      <c r="Q11" s="14">
        <v>294237696</v>
      </c>
      <c r="S11" s="14">
        <v>1263194334</v>
      </c>
      <c r="U11" s="14">
        <v>2593606596</v>
      </c>
      <c r="W11" s="15">
        <v>2.87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84</v>
      </c>
      <c r="E6" s="26"/>
      <c r="F6" s="26"/>
      <c r="G6" s="26"/>
      <c r="H6" s="26"/>
      <c r="I6" s="26"/>
      <c r="J6" s="26"/>
      <c r="L6" s="26" t="s">
        <v>85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96</v>
      </c>
      <c r="B8" s="26"/>
      <c r="D8" s="2" t="s">
        <v>97</v>
      </c>
      <c r="F8" s="2" t="s">
        <v>88</v>
      </c>
      <c r="H8" s="2" t="s">
        <v>89</v>
      </c>
      <c r="J8" s="2" t="s">
        <v>21</v>
      </c>
      <c r="L8" s="2" t="s">
        <v>97</v>
      </c>
      <c r="N8" s="2" t="s">
        <v>88</v>
      </c>
      <c r="P8" s="2" t="s">
        <v>89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100</v>
      </c>
      <c r="Q6" s="39" t="s">
        <v>101</v>
      </c>
    </row>
    <row r="7" spans="1:17" ht="14.45" customHeight="1" x14ac:dyDescent="0.2">
      <c r="A7" s="26" t="s">
        <v>102</v>
      </c>
      <c r="B7" s="26"/>
      <c r="D7" s="2" t="s">
        <v>103</v>
      </c>
      <c r="F7" s="2" t="s">
        <v>104</v>
      </c>
      <c r="H7" s="2" t="s">
        <v>32</v>
      </c>
      <c r="J7" s="26" t="s">
        <v>105</v>
      </c>
      <c r="K7" s="26"/>
      <c r="M7" s="39"/>
      <c r="O7" s="2" t="s">
        <v>106</v>
      </c>
      <c r="Q7" s="39"/>
    </row>
    <row r="8" spans="1:17" ht="14.45" customHeight="1" x14ac:dyDescent="0.2">
      <c r="A8" s="27" t="s">
        <v>107</v>
      </c>
      <c r="B8" s="40"/>
      <c r="D8" s="27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110</v>
      </c>
    </row>
    <row r="10" spans="1:17" ht="14.45" customHeight="1" x14ac:dyDescent="0.2">
      <c r="A10" s="27" t="s">
        <v>107</v>
      </c>
      <c r="B10" s="40"/>
      <c r="D10" s="27" t="s">
        <v>111</v>
      </c>
      <c r="F10" s="4" t="s">
        <v>109</v>
      </c>
    </row>
    <row r="11" spans="1:17" ht="14.45" customHeight="1" x14ac:dyDescent="0.2">
      <c r="A11" s="26"/>
      <c r="B11" s="26"/>
      <c r="D11" s="26"/>
      <c r="F11" s="4" t="s">
        <v>112</v>
      </c>
    </row>
    <row r="12" spans="1:17" ht="65.45" customHeight="1" x14ac:dyDescent="0.2">
      <c r="A12" s="41" t="s">
        <v>113</v>
      </c>
      <c r="B12" s="41"/>
      <c r="D12" s="22" t="s">
        <v>114</v>
      </c>
      <c r="F12" s="4" t="s">
        <v>115</v>
      </c>
    </row>
    <row r="13" spans="1:17" ht="14.45" customHeight="1" x14ac:dyDescent="0.2">
      <c r="A13" s="41" t="s">
        <v>116</v>
      </c>
      <c r="B13" s="42"/>
      <c r="D13" s="41" t="s">
        <v>116</v>
      </c>
      <c r="F13" s="4" t="s">
        <v>117</v>
      </c>
    </row>
    <row r="14" spans="1:17" ht="14.45" customHeight="1" x14ac:dyDescent="0.2">
      <c r="A14" s="43"/>
      <c r="B14" s="43"/>
      <c r="D14" s="43"/>
      <c r="F14" s="4" t="s">
        <v>118</v>
      </c>
    </row>
    <row r="15" spans="1:17" ht="14.45" customHeight="1" x14ac:dyDescent="0.2">
      <c r="A15" s="43"/>
      <c r="B15" s="43"/>
      <c r="D15" s="43"/>
      <c r="F15" s="4" t="s">
        <v>119</v>
      </c>
    </row>
    <row r="16" spans="1:17" ht="14.45" customHeight="1" x14ac:dyDescent="0.2">
      <c r="A16" s="39"/>
      <c r="B16" s="39"/>
      <c r="D16" s="39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1"/>
  <sheetViews>
    <sheetView rightToLeft="1" topLeftCell="A4" workbookViewId="0">
      <selection activeCell="D11" sqref="D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3.85546875" bestFit="1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5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5" ht="14.45" customHeight="1" x14ac:dyDescent="0.2"/>
    <row r="5" spans="1:15" ht="14.45" customHeight="1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</row>
    <row r="6" spans="1:15" ht="14.45" customHeight="1" x14ac:dyDescent="0.2">
      <c r="D6" s="26" t="s">
        <v>84</v>
      </c>
      <c r="E6" s="26"/>
      <c r="F6" s="26"/>
      <c r="H6" s="26" t="s">
        <v>85</v>
      </c>
      <c r="I6" s="26"/>
      <c r="J6" s="26"/>
    </row>
    <row r="7" spans="1:15" ht="36.4" customHeight="1" x14ac:dyDescent="0.2">
      <c r="A7" s="26" t="s">
        <v>124</v>
      </c>
      <c r="B7" s="26"/>
      <c r="D7" s="22" t="s">
        <v>125</v>
      </c>
      <c r="E7" s="3"/>
      <c r="F7" s="22" t="s">
        <v>126</v>
      </c>
      <c r="H7" s="22" t="s">
        <v>125</v>
      </c>
      <c r="I7" s="3"/>
      <c r="J7" s="22" t="s">
        <v>126</v>
      </c>
    </row>
    <row r="8" spans="1:15" ht="21.75" customHeight="1" x14ac:dyDescent="0.2">
      <c r="A8" s="28" t="s">
        <v>169</v>
      </c>
      <c r="B8" s="28"/>
      <c r="D8" s="47">
        <v>4491147339</v>
      </c>
      <c r="E8" s="48"/>
      <c r="F8" s="49">
        <f>D8/D10*100</f>
        <v>99.693950102322532</v>
      </c>
      <c r="G8" s="48"/>
      <c r="H8" s="47">
        <v>38772956517</v>
      </c>
      <c r="I8" s="48"/>
      <c r="J8" s="49">
        <f>H8/H10*100</f>
        <v>98.883817726283468</v>
      </c>
    </row>
    <row r="9" spans="1:15" ht="21.75" customHeight="1" x14ac:dyDescent="0.2">
      <c r="A9" s="38" t="s">
        <v>168</v>
      </c>
      <c r="B9" s="38"/>
      <c r="D9" s="50">
        <v>13787348</v>
      </c>
      <c r="E9" s="48"/>
      <c r="F9" s="51">
        <f>D9/D10*100</f>
        <v>0.30604989767746216</v>
      </c>
      <c r="G9" s="48"/>
      <c r="H9" s="50">
        <v>437661973</v>
      </c>
      <c r="I9" s="48"/>
      <c r="J9" s="51">
        <f>H9/H10*100</f>
        <v>1.1161822737165399</v>
      </c>
      <c r="O9" s="44"/>
    </row>
    <row r="10" spans="1:15" ht="21.75" customHeight="1" thickBot="1" x14ac:dyDescent="0.25">
      <c r="A10" s="33" t="s">
        <v>21</v>
      </c>
      <c r="B10" s="33"/>
      <c r="D10" s="52">
        <f>SUM(D8:D9)</f>
        <v>4504934687</v>
      </c>
      <c r="E10" s="48"/>
      <c r="F10" s="52">
        <f>SUM(F8:F9)</f>
        <v>100</v>
      </c>
      <c r="G10" s="48"/>
      <c r="H10" s="52">
        <f>SUM(H8:H9)</f>
        <v>39210618490</v>
      </c>
      <c r="I10" s="48"/>
      <c r="J10" s="52">
        <f>SUM(J8:J9)</f>
        <v>100.00000000000001</v>
      </c>
    </row>
    <row r="11" spans="1:15" ht="13.5" thickTop="1" x14ac:dyDescent="0.2"/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65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127</v>
      </c>
      <c r="B5" s="25" t="s">
        <v>80</v>
      </c>
      <c r="C5" s="25"/>
      <c r="D5" s="25"/>
      <c r="E5" s="25"/>
      <c r="F5" s="25"/>
    </row>
    <row r="6" spans="1:6" ht="14.45" customHeight="1" x14ac:dyDescent="0.2">
      <c r="D6" s="2" t="s">
        <v>84</v>
      </c>
      <c r="F6" s="2" t="s">
        <v>9</v>
      </c>
    </row>
    <row r="7" spans="1:6" ht="14.45" customHeight="1" x14ac:dyDescent="0.2">
      <c r="A7" s="26" t="s">
        <v>80</v>
      </c>
      <c r="B7" s="26"/>
      <c r="D7" s="4" t="s">
        <v>62</v>
      </c>
      <c r="F7" s="4" t="s">
        <v>62</v>
      </c>
    </row>
    <row r="8" spans="1:6" ht="21.75" customHeight="1" x14ac:dyDescent="0.2">
      <c r="A8" s="28" t="s">
        <v>80</v>
      </c>
      <c r="B8" s="28"/>
      <c r="D8" s="6">
        <v>0</v>
      </c>
      <c r="F8" s="6">
        <v>0</v>
      </c>
    </row>
    <row r="9" spans="1:6" ht="21.75" customHeight="1" x14ac:dyDescent="0.2">
      <c r="A9" s="38" t="s">
        <v>128</v>
      </c>
      <c r="B9" s="38"/>
      <c r="D9" s="10">
        <v>0</v>
      </c>
      <c r="F9" s="10">
        <v>32722084</v>
      </c>
    </row>
    <row r="10" spans="1:6" ht="21.75" customHeight="1" x14ac:dyDescent="0.2">
      <c r="A10" s="30" t="s">
        <v>129</v>
      </c>
      <c r="B10" s="30"/>
      <c r="D10" s="11">
        <v>325820</v>
      </c>
      <c r="F10" s="11">
        <v>4649900</v>
      </c>
    </row>
    <row r="11" spans="1:6" ht="21.75" customHeight="1" x14ac:dyDescent="0.2">
      <c r="A11" s="33" t="s">
        <v>21</v>
      </c>
      <c r="B11" s="33"/>
      <c r="D11" s="14">
        <v>325820</v>
      </c>
      <c r="F11" s="14">
        <v>37371984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130</v>
      </c>
      <c r="D6" s="26"/>
      <c r="E6" s="26"/>
      <c r="F6" s="26"/>
      <c r="G6" s="26"/>
      <c r="I6" s="26" t="s">
        <v>84</v>
      </c>
      <c r="J6" s="26"/>
      <c r="K6" s="26"/>
      <c r="L6" s="26"/>
      <c r="M6" s="26"/>
      <c r="O6" s="26" t="s">
        <v>85</v>
      </c>
      <c r="P6" s="26"/>
      <c r="Q6" s="26"/>
      <c r="R6" s="26"/>
      <c r="S6" s="26"/>
    </row>
    <row r="7" spans="1:19" ht="41.25" customHeight="1" x14ac:dyDescent="0.2">
      <c r="A7" s="26"/>
      <c r="C7" s="22" t="s">
        <v>131</v>
      </c>
      <c r="D7" s="3"/>
      <c r="E7" s="22" t="s">
        <v>132</v>
      </c>
      <c r="F7" s="3"/>
      <c r="G7" s="22" t="s">
        <v>133</v>
      </c>
      <c r="I7" s="22" t="s">
        <v>134</v>
      </c>
      <c r="J7" s="3"/>
      <c r="K7" s="22" t="s">
        <v>135</v>
      </c>
      <c r="L7" s="3"/>
      <c r="M7" s="22" t="s">
        <v>136</v>
      </c>
      <c r="O7" s="22" t="s">
        <v>134</v>
      </c>
      <c r="P7" s="3"/>
      <c r="Q7" s="22" t="s">
        <v>135</v>
      </c>
      <c r="R7" s="3"/>
      <c r="S7" s="22" t="s">
        <v>136</v>
      </c>
    </row>
    <row r="8" spans="1:19" ht="21.75" customHeight="1" x14ac:dyDescent="0.2">
      <c r="A8" s="5" t="s">
        <v>19</v>
      </c>
      <c r="C8" s="5" t="s">
        <v>137</v>
      </c>
      <c r="E8" s="6">
        <v>59323956</v>
      </c>
      <c r="G8" s="6">
        <v>70</v>
      </c>
      <c r="I8" s="6">
        <v>0</v>
      </c>
      <c r="K8" s="6">
        <v>0</v>
      </c>
      <c r="M8" s="6">
        <v>0</v>
      </c>
      <c r="O8" s="6">
        <v>4152676920</v>
      </c>
      <c r="Q8" s="6">
        <v>0</v>
      </c>
      <c r="S8" s="6">
        <v>4152676920</v>
      </c>
    </row>
    <row r="9" spans="1:19" ht="21.75" customHeight="1" x14ac:dyDescent="0.2">
      <c r="A9" s="8" t="s">
        <v>20</v>
      </c>
      <c r="C9" s="8" t="s">
        <v>138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0</v>
      </c>
      <c r="S9" s="11">
        <v>5250250602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9402927522</v>
      </c>
      <c r="Q10" s="14">
        <v>0</v>
      </c>
      <c r="S10" s="14">
        <v>9402927522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92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84</v>
      </c>
      <c r="K6" s="2" t="s">
        <v>85</v>
      </c>
    </row>
    <row r="7" spans="1:11" ht="39.75" customHeight="1" x14ac:dyDescent="0.2">
      <c r="A7" s="2" t="s">
        <v>139</v>
      </c>
      <c r="C7" s="21" t="s">
        <v>140</v>
      </c>
      <c r="E7" s="21" t="s">
        <v>141</v>
      </c>
      <c r="G7" s="21" t="s">
        <v>142</v>
      </c>
      <c r="I7" s="22" t="s">
        <v>143</v>
      </c>
      <c r="K7" s="22" t="s">
        <v>143</v>
      </c>
    </row>
    <row r="8" spans="1:11" ht="21.75" customHeight="1" x14ac:dyDescent="0.2">
      <c r="A8" s="16" t="s">
        <v>144</v>
      </c>
      <c r="C8" s="16" t="s">
        <v>145</v>
      </c>
      <c r="E8" s="17">
        <v>2840762</v>
      </c>
      <c r="G8" s="18">
        <v>259</v>
      </c>
      <c r="I8" s="17">
        <v>735757358</v>
      </c>
      <c r="K8" s="17">
        <v>1036174566</v>
      </c>
    </row>
    <row r="9" spans="1:11" ht="21.75" customHeight="1" x14ac:dyDescent="0.2">
      <c r="A9" s="13" t="s">
        <v>21</v>
      </c>
      <c r="C9" s="14"/>
      <c r="E9" s="14"/>
      <c r="G9" s="14"/>
      <c r="I9" s="14">
        <v>735757358</v>
      </c>
      <c r="K9" s="14">
        <v>1036174566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146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68</v>
      </c>
      <c r="I6" s="26" t="s">
        <v>84</v>
      </c>
      <c r="J6" s="26"/>
      <c r="K6" s="26"/>
      <c r="L6" s="26"/>
      <c r="M6" s="26"/>
      <c r="O6" s="26" t="s">
        <v>85</v>
      </c>
      <c r="P6" s="26"/>
      <c r="Q6" s="26"/>
      <c r="R6" s="26"/>
      <c r="S6" s="26"/>
    </row>
    <row r="7" spans="1:19" ht="29.1" customHeight="1" x14ac:dyDescent="0.2">
      <c r="A7" s="26"/>
      <c r="C7" s="21" t="s">
        <v>147</v>
      </c>
      <c r="E7" s="21" t="s">
        <v>49</v>
      </c>
      <c r="G7" s="21" t="s">
        <v>148</v>
      </c>
      <c r="I7" s="22" t="s">
        <v>149</v>
      </c>
      <c r="J7" s="3"/>
      <c r="K7" s="22" t="s">
        <v>135</v>
      </c>
      <c r="L7" s="3"/>
      <c r="M7" s="22" t="s">
        <v>150</v>
      </c>
      <c r="O7" s="22" t="s">
        <v>149</v>
      </c>
      <c r="P7" s="3"/>
      <c r="Q7" s="22" t="s">
        <v>135</v>
      </c>
      <c r="R7" s="3"/>
      <c r="S7" s="22" t="s">
        <v>150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0"/>
  <sheetViews>
    <sheetView rightToLeft="1" workbookViewId="0">
      <selection activeCell="C11" sqref="C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  <col min="17" max="17" width="13.85546875" bestFit="1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7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14.45" customHeight="1" x14ac:dyDescent="0.2"/>
    <row r="5" spans="1:17" ht="14.45" customHeight="1" x14ac:dyDescent="0.2">
      <c r="A5" s="25" t="s">
        <v>151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7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I6" s="26" t="s">
        <v>85</v>
      </c>
      <c r="J6" s="26"/>
      <c r="K6" s="26"/>
      <c r="L6" s="26"/>
      <c r="M6" s="26"/>
    </row>
    <row r="7" spans="1:17" ht="29.1" customHeight="1" x14ac:dyDescent="0.2">
      <c r="A7" s="26"/>
      <c r="C7" s="22" t="s">
        <v>149</v>
      </c>
      <c r="D7" s="3"/>
      <c r="E7" s="22" t="s">
        <v>135</v>
      </c>
      <c r="F7" s="3"/>
      <c r="G7" s="22" t="s">
        <v>150</v>
      </c>
      <c r="I7" s="22" t="s">
        <v>149</v>
      </c>
      <c r="J7" s="3"/>
      <c r="K7" s="22" t="s">
        <v>135</v>
      </c>
      <c r="L7" s="3"/>
      <c r="M7" s="22" t="s">
        <v>150</v>
      </c>
    </row>
    <row r="8" spans="1:17" ht="21.75" customHeight="1" x14ac:dyDescent="0.2">
      <c r="A8" s="5" t="s">
        <v>169</v>
      </c>
      <c r="C8" s="6">
        <v>4491147339</v>
      </c>
      <c r="E8" s="6">
        <v>0</v>
      </c>
      <c r="G8" s="6">
        <v>4491147339</v>
      </c>
      <c r="I8" s="6">
        <v>38772956517</v>
      </c>
      <c r="K8" s="6">
        <v>14397152</v>
      </c>
      <c r="M8" s="6">
        <v>38758559365</v>
      </c>
    </row>
    <row r="9" spans="1:17" ht="21.75" customHeight="1" x14ac:dyDescent="0.2">
      <c r="A9" s="19" t="s">
        <v>168</v>
      </c>
      <c r="C9" s="10">
        <v>13787348</v>
      </c>
      <c r="E9" s="10">
        <v>0</v>
      </c>
      <c r="G9" s="10">
        <v>13787348</v>
      </c>
      <c r="I9" s="10">
        <v>437661973</v>
      </c>
      <c r="K9" s="10">
        <v>0</v>
      </c>
      <c r="M9" s="10">
        <v>437661973</v>
      </c>
      <c r="Q9" s="44"/>
    </row>
    <row r="10" spans="1:17" ht="21.75" customHeight="1" thickBot="1" x14ac:dyDescent="0.25">
      <c r="A10" s="13" t="s">
        <v>21</v>
      </c>
      <c r="C10" s="14">
        <f>SUM(C8:C9)</f>
        <v>4504934687</v>
      </c>
      <c r="E10" s="14">
        <v>0</v>
      </c>
      <c r="G10" s="14">
        <f>SUM(G8:G9)</f>
        <v>4504934687</v>
      </c>
      <c r="I10" s="14">
        <f>SUM(I8:I9)</f>
        <v>39210618490</v>
      </c>
      <c r="K10" s="14">
        <v>14397152</v>
      </c>
      <c r="M10" s="14">
        <f>SUM(M8:M9)</f>
        <v>39196221338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I12" sqref="I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H6" s="26"/>
      <c r="I6" s="26"/>
      <c r="K6" s="26" t="s">
        <v>85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153</v>
      </c>
      <c r="F7" s="3"/>
      <c r="G7" s="22" t="s">
        <v>154</v>
      </c>
      <c r="H7" s="3"/>
      <c r="I7" s="22" t="s">
        <v>155</v>
      </c>
      <c r="K7" s="22" t="s">
        <v>13</v>
      </c>
      <c r="L7" s="3"/>
      <c r="M7" s="22" t="s">
        <v>153</v>
      </c>
      <c r="N7" s="3"/>
      <c r="O7" s="22" t="s">
        <v>154</v>
      </c>
      <c r="P7" s="3"/>
      <c r="Q7" s="41" t="s">
        <v>155</v>
      </c>
      <c r="R7" s="41"/>
    </row>
    <row r="8" spans="1:18" ht="21.75" customHeight="1" x14ac:dyDescent="0.2">
      <c r="A8" s="5" t="s">
        <v>41</v>
      </c>
      <c r="C8" s="6">
        <v>106394</v>
      </c>
      <c r="E8" s="6">
        <v>1085669477</v>
      </c>
      <c r="G8" s="6">
        <v>1079857505</v>
      </c>
      <c r="I8" s="6">
        <v>5811972</v>
      </c>
      <c r="K8" s="6">
        <v>106394</v>
      </c>
      <c r="M8" s="6">
        <v>1085669477</v>
      </c>
      <c r="O8" s="6">
        <v>1079857505</v>
      </c>
      <c r="Q8" s="29">
        <v>5811972</v>
      </c>
      <c r="R8" s="29"/>
    </row>
    <row r="9" spans="1:18" ht="21.75" customHeight="1" x14ac:dyDescent="0.2">
      <c r="A9" s="19" t="s">
        <v>19</v>
      </c>
      <c r="C9" s="10">
        <v>0</v>
      </c>
      <c r="E9" s="10">
        <v>0</v>
      </c>
      <c r="G9" s="10">
        <v>0</v>
      </c>
      <c r="I9" s="10">
        <v>0</v>
      </c>
      <c r="K9" s="10">
        <v>4000000</v>
      </c>
      <c r="M9" s="10">
        <v>11831001655</v>
      </c>
      <c r="O9" s="10">
        <v>12519479334</v>
      </c>
      <c r="Q9" s="31">
        <v>-688477679</v>
      </c>
      <c r="R9" s="31"/>
    </row>
    <row r="10" spans="1:18" ht="21.75" customHeight="1" x14ac:dyDescent="0.2">
      <c r="A10" s="19" t="s">
        <v>93</v>
      </c>
      <c r="C10" s="10">
        <v>0</v>
      </c>
      <c r="E10" s="10">
        <v>0</v>
      </c>
      <c r="G10" s="10">
        <v>0</v>
      </c>
      <c r="I10" s="10">
        <v>0</v>
      </c>
      <c r="K10" s="10">
        <v>579627</v>
      </c>
      <c r="M10" s="10">
        <v>20746302385</v>
      </c>
      <c r="O10" s="10">
        <v>19488920023</v>
      </c>
      <c r="Q10" s="31">
        <v>1257382362</v>
      </c>
      <c r="R10" s="31"/>
    </row>
    <row r="11" spans="1:18" ht="21.75" customHeight="1" x14ac:dyDescent="0.2">
      <c r="A11" s="8" t="s">
        <v>20</v>
      </c>
      <c r="C11" s="11">
        <v>0</v>
      </c>
      <c r="E11" s="11">
        <v>0</v>
      </c>
      <c r="G11" s="11">
        <v>0</v>
      </c>
      <c r="I11" s="11">
        <v>0</v>
      </c>
      <c r="K11" s="11">
        <v>4782628</v>
      </c>
      <c r="M11" s="11">
        <v>15973848042</v>
      </c>
      <c r="O11" s="11">
        <v>13368746425</v>
      </c>
      <c r="Q11" s="32">
        <v>2605101617</v>
      </c>
      <c r="R11" s="32"/>
    </row>
    <row r="12" spans="1:18" ht="21.75" customHeight="1" x14ac:dyDescent="0.2">
      <c r="A12" s="13" t="s">
        <v>21</v>
      </c>
      <c r="C12" s="14">
        <v>106394</v>
      </c>
      <c r="E12" s="14">
        <v>1085669477</v>
      </c>
      <c r="G12" s="14">
        <v>1079857505</v>
      </c>
      <c r="I12" s="14">
        <v>5811972</v>
      </c>
      <c r="K12" s="14">
        <v>9468649</v>
      </c>
      <c r="M12" s="14">
        <v>49636821559</v>
      </c>
      <c r="O12" s="14">
        <v>46457003287</v>
      </c>
      <c r="Q12" s="37">
        <v>3179818272</v>
      </c>
      <c r="R12" s="37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Z15" sqref="Z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55747846</v>
      </c>
      <c r="F9" s="29"/>
      <c r="H9" s="6">
        <v>173967777883</v>
      </c>
      <c r="J9" s="6">
        <v>159707604385.39401</v>
      </c>
      <c r="L9" s="6">
        <v>315000</v>
      </c>
      <c r="N9" s="6">
        <v>1085665382</v>
      </c>
      <c r="P9" s="6">
        <v>0</v>
      </c>
      <c r="R9" s="6">
        <v>0</v>
      </c>
      <c r="T9" s="6">
        <v>56062846</v>
      </c>
      <c r="V9" s="6">
        <v>3703</v>
      </c>
      <c r="X9" s="6">
        <v>175053443265</v>
      </c>
      <c r="Z9" s="6">
        <v>207442942191.759</v>
      </c>
      <c r="AB9" s="7">
        <v>43.5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14212319</v>
      </c>
      <c r="F10" s="32"/>
      <c r="H10" s="11">
        <v>48764472394</v>
      </c>
      <c r="J10" s="11">
        <v>41326416325.299599</v>
      </c>
      <c r="L10" s="11">
        <v>0</v>
      </c>
      <c r="N10" s="11">
        <v>0</v>
      </c>
      <c r="P10" s="11">
        <v>0</v>
      </c>
      <c r="R10" s="11">
        <v>0</v>
      </c>
      <c r="T10" s="11">
        <v>14212319</v>
      </c>
      <c r="V10" s="11">
        <v>3437</v>
      </c>
      <c r="X10" s="11">
        <v>48764472394</v>
      </c>
      <c r="Z10" s="11">
        <v>48810616120.293701</v>
      </c>
      <c r="AB10" s="12">
        <v>10.23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69960165</v>
      </c>
      <c r="H11" s="14">
        <v>222732250277</v>
      </c>
      <c r="J11" s="14">
        <v>201034020710.694</v>
      </c>
      <c r="L11" s="14">
        <v>315000</v>
      </c>
      <c r="N11" s="14">
        <v>1085665382</v>
      </c>
      <c r="P11" s="14">
        <v>0</v>
      </c>
      <c r="R11" s="14">
        <v>0</v>
      </c>
      <c r="T11" s="14">
        <v>70275165</v>
      </c>
      <c r="V11" s="14"/>
      <c r="X11" s="14">
        <v>223817915659</v>
      </c>
      <c r="Z11" s="14">
        <v>256253558312.05301</v>
      </c>
      <c r="AB11" s="15">
        <v>53.73</v>
      </c>
    </row>
    <row r="15" spans="1:28" x14ac:dyDescent="0.2">
      <c r="Z15" s="44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85</v>
      </c>
    </row>
    <row r="8" spans="1:25" ht="29.1" customHeight="1" x14ac:dyDescent="0.2">
      <c r="A8" s="2" t="s">
        <v>157</v>
      </c>
      <c r="C8" s="2" t="s">
        <v>158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159</v>
      </c>
      <c r="L8" s="3"/>
      <c r="M8" s="22" t="s">
        <v>160</v>
      </c>
      <c r="N8" s="3"/>
      <c r="O8" s="22" t="s">
        <v>161</v>
      </c>
      <c r="P8" s="3"/>
      <c r="Q8" s="22" t="s">
        <v>162</v>
      </c>
      <c r="R8" s="3"/>
      <c r="S8" s="22" t="s">
        <v>163</v>
      </c>
      <c r="T8" s="3"/>
      <c r="U8" s="22" t="s">
        <v>164</v>
      </c>
      <c r="V8" s="3"/>
      <c r="W8" s="22" t="s">
        <v>165</v>
      </c>
      <c r="Y8" s="22" t="s">
        <v>165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I11" sqref="I1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H6" s="26"/>
      <c r="I6" s="26"/>
      <c r="K6" s="26" t="s">
        <v>85</v>
      </c>
      <c r="L6" s="26"/>
      <c r="M6" s="26"/>
      <c r="N6" s="26"/>
      <c r="O6" s="26"/>
      <c r="P6" s="26"/>
      <c r="Q6" s="26"/>
      <c r="R6" s="26"/>
    </row>
    <row r="7" spans="1:18" ht="36" customHeight="1" x14ac:dyDescent="0.2">
      <c r="A7" s="26"/>
      <c r="C7" s="22" t="s">
        <v>13</v>
      </c>
      <c r="D7" s="3"/>
      <c r="E7" s="22" t="s">
        <v>15</v>
      </c>
      <c r="F7" s="3"/>
      <c r="G7" s="22" t="s">
        <v>154</v>
      </c>
      <c r="H7" s="3"/>
      <c r="I7" s="22" t="s">
        <v>167</v>
      </c>
      <c r="K7" s="22" t="s">
        <v>13</v>
      </c>
      <c r="L7" s="3"/>
      <c r="M7" s="22" t="s">
        <v>15</v>
      </c>
      <c r="N7" s="3"/>
      <c r="O7" s="22" t="s">
        <v>154</v>
      </c>
      <c r="P7" s="3"/>
      <c r="Q7" s="41" t="s">
        <v>167</v>
      </c>
      <c r="R7" s="41"/>
    </row>
    <row r="8" spans="1:18" ht="21.75" customHeight="1" x14ac:dyDescent="0.2">
      <c r="A8" s="5" t="s">
        <v>19</v>
      </c>
      <c r="C8" s="6">
        <v>56062846</v>
      </c>
      <c r="E8" s="6">
        <v>207442942191</v>
      </c>
      <c r="G8" s="6">
        <v>160793269767</v>
      </c>
      <c r="I8" s="6">
        <v>46649672424</v>
      </c>
      <c r="K8" s="6">
        <v>56062846</v>
      </c>
      <c r="M8" s="6">
        <v>207442942191</v>
      </c>
      <c r="O8" s="6">
        <v>175548381675</v>
      </c>
      <c r="Q8" s="29">
        <v>31894560516</v>
      </c>
      <c r="R8" s="29"/>
    </row>
    <row r="9" spans="1:18" ht="21.75" customHeight="1" x14ac:dyDescent="0.2">
      <c r="A9" s="19" t="s">
        <v>20</v>
      </c>
      <c r="C9" s="10">
        <v>14212319</v>
      </c>
      <c r="E9" s="10">
        <v>48810616120</v>
      </c>
      <c r="G9" s="10">
        <v>41326416325</v>
      </c>
      <c r="I9" s="10">
        <v>7484199795</v>
      </c>
      <c r="K9" s="10">
        <v>14212319</v>
      </c>
      <c r="M9" s="10">
        <v>48810616120</v>
      </c>
      <c r="O9" s="10">
        <v>43398804996</v>
      </c>
      <c r="Q9" s="31">
        <v>5411811124</v>
      </c>
      <c r="R9" s="31"/>
    </row>
    <row r="10" spans="1:18" ht="21.75" customHeight="1" x14ac:dyDescent="0.2">
      <c r="A10" s="8" t="s">
        <v>41</v>
      </c>
      <c r="C10" s="11">
        <v>2734368</v>
      </c>
      <c r="E10" s="11">
        <v>28047003900</v>
      </c>
      <c r="G10" s="11">
        <v>28024376087</v>
      </c>
      <c r="I10" s="11">
        <v>22627813</v>
      </c>
      <c r="K10" s="11">
        <v>2734368</v>
      </c>
      <c r="M10" s="11">
        <v>28047003900</v>
      </c>
      <c r="O10" s="11">
        <v>27752766204</v>
      </c>
      <c r="Q10" s="32">
        <v>294237696</v>
      </c>
      <c r="R10" s="32"/>
    </row>
    <row r="11" spans="1:18" ht="21.75" customHeight="1" x14ac:dyDescent="0.2">
      <c r="A11" s="13" t="s">
        <v>21</v>
      </c>
      <c r="C11" s="14">
        <v>73009533</v>
      </c>
      <c r="E11" s="14">
        <v>284300562211</v>
      </c>
      <c r="G11" s="14">
        <v>230144062179</v>
      </c>
      <c r="I11" s="14">
        <v>54156500032</v>
      </c>
      <c r="K11" s="14">
        <v>73009533</v>
      </c>
      <c r="M11" s="14">
        <v>284300562211</v>
      </c>
      <c r="O11" s="14">
        <v>246699952875</v>
      </c>
      <c r="Q11" s="37">
        <v>37600609336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Y14" sqref="Y1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5" t="s">
        <v>41</v>
      </c>
      <c r="B9" s="35"/>
      <c r="D9" s="36">
        <v>2840762</v>
      </c>
      <c r="E9" s="36"/>
      <c r="G9" s="17">
        <v>28832623709</v>
      </c>
      <c r="I9" s="17">
        <v>29104233592.9091</v>
      </c>
      <c r="K9" s="17">
        <v>0</v>
      </c>
      <c r="M9" s="17">
        <v>0</v>
      </c>
      <c r="O9" s="17">
        <v>-106394</v>
      </c>
      <c r="Q9" s="17">
        <v>1085669477</v>
      </c>
      <c r="S9" s="17">
        <v>2734368</v>
      </c>
      <c r="U9" s="17">
        <v>10261</v>
      </c>
      <c r="W9" s="17">
        <v>27752766204</v>
      </c>
      <c r="Y9" s="17">
        <v>28047003900.1698</v>
      </c>
      <c r="AA9" s="18">
        <v>5.88</v>
      </c>
    </row>
    <row r="10" spans="1:27" ht="21.75" customHeight="1" x14ac:dyDescent="0.2">
      <c r="A10" s="33" t="s">
        <v>21</v>
      </c>
      <c r="B10" s="33"/>
      <c r="D10" s="37">
        <v>2840762</v>
      </c>
      <c r="E10" s="37"/>
      <c r="G10" s="14">
        <v>28832623709</v>
      </c>
      <c r="I10" s="14">
        <v>29104233592.9091</v>
      </c>
      <c r="K10" s="14">
        <v>0</v>
      </c>
      <c r="M10" s="14">
        <v>0</v>
      </c>
      <c r="O10" s="14">
        <v>-106394</v>
      </c>
      <c r="Q10" s="14">
        <v>1085669477</v>
      </c>
      <c r="S10" s="14">
        <v>2734368</v>
      </c>
      <c r="U10" s="14"/>
      <c r="W10" s="14">
        <v>27752766204</v>
      </c>
      <c r="Y10" s="14">
        <v>28047003900.1698</v>
      </c>
      <c r="AA10" s="15">
        <v>5.88</v>
      </c>
    </row>
    <row r="14" spans="1:27" x14ac:dyDescent="0.2">
      <c r="Y14" s="44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42</v>
      </c>
      <c r="B5" s="25" t="s">
        <v>43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45</v>
      </c>
      <c r="B8" s="26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1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  <col min="15" max="15" width="14.85546875" bestFit="1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5" ht="14.45" customHeight="1" x14ac:dyDescent="0.2"/>
    <row r="5" spans="1:15" ht="14.45" customHeight="1" x14ac:dyDescent="0.2">
      <c r="A5" s="1" t="s">
        <v>59</v>
      </c>
      <c r="B5" s="25" t="s">
        <v>60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26" t="s">
        <v>61</v>
      </c>
      <c r="B8" s="26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5" ht="21.75" customHeight="1" x14ac:dyDescent="0.2">
      <c r="A9" s="28" t="s">
        <v>169</v>
      </c>
      <c r="B9" s="28"/>
      <c r="D9" s="6">
        <v>182880090757</v>
      </c>
      <c r="F9" s="6">
        <v>5226904697</v>
      </c>
      <c r="H9" s="6">
        <v>2839840903</v>
      </c>
      <c r="J9" s="6">
        <v>185267154551</v>
      </c>
      <c r="L9" s="45">
        <v>0.3886</v>
      </c>
      <c r="O9" s="44"/>
    </row>
    <row r="10" spans="1:15" ht="21.75" customHeight="1" x14ac:dyDescent="0.2">
      <c r="A10" s="38" t="s">
        <v>168</v>
      </c>
      <c r="B10" s="38"/>
      <c r="D10" s="10">
        <v>5977229251</v>
      </c>
      <c r="F10" s="10">
        <v>14117263</v>
      </c>
      <c r="H10" s="10">
        <v>2622307766</v>
      </c>
      <c r="J10" s="10">
        <v>3369038748</v>
      </c>
      <c r="L10" s="46">
        <v>7.1000000000000004E-3</v>
      </c>
    </row>
    <row r="11" spans="1:15" ht="21.75" customHeight="1" thickBot="1" x14ac:dyDescent="0.25">
      <c r="A11" s="33" t="s">
        <v>21</v>
      </c>
      <c r="B11" s="33"/>
      <c r="D11" s="14">
        <v>188857320008</v>
      </c>
      <c r="F11" s="14">
        <v>5241021960</v>
      </c>
      <c r="H11" s="14">
        <v>5462148669</v>
      </c>
      <c r="J11" s="14">
        <v>188636193299</v>
      </c>
      <c r="L11" s="15">
        <v>0</v>
      </c>
    </row>
  </sheetData>
  <mergeCells count="9">
    <mergeCell ref="A11:B11"/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66</v>
      </c>
      <c r="B5" s="25" t="s">
        <v>67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68</v>
      </c>
      <c r="B7" s="26"/>
      <c r="D7" s="2" t="s">
        <v>69</v>
      </c>
      <c r="F7" s="2" t="s">
        <v>62</v>
      </c>
      <c r="H7" s="2" t="s">
        <v>70</v>
      </c>
      <c r="J7" s="2" t="s">
        <v>71</v>
      </c>
    </row>
    <row r="8" spans="1:10" ht="21.75" customHeight="1" x14ac:dyDescent="0.2">
      <c r="A8" s="28" t="s">
        <v>72</v>
      </c>
      <c r="B8" s="28"/>
      <c r="D8" s="5" t="s">
        <v>73</v>
      </c>
      <c r="F8" s="6">
        <v>54133872219</v>
      </c>
      <c r="H8" s="7">
        <v>91.13</v>
      </c>
      <c r="J8" s="7">
        <v>11.35</v>
      </c>
    </row>
    <row r="9" spans="1:10" ht="21.75" customHeight="1" x14ac:dyDescent="0.2">
      <c r="A9" s="38" t="s">
        <v>74</v>
      </c>
      <c r="B9" s="38"/>
      <c r="D9" s="19" t="s">
        <v>75</v>
      </c>
      <c r="F9" s="10">
        <v>764197143</v>
      </c>
      <c r="H9" s="20">
        <v>1.29</v>
      </c>
      <c r="J9" s="20">
        <v>0.16</v>
      </c>
    </row>
    <row r="10" spans="1:10" ht="21.75" customHeight="1" x14ac:dyDescent="0.2">
      <c r="A10" s="38" t="s">
        <v>76</v>
      </c>
      <c r="B10" s="38"/>
      <c r="D10" s="19" t="s">
        <v>77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8" t="s">
        <v>78</v>
      </c>
      <c r="B11" s="38"/>
      <c r="D11" s="19" t="s">
        <v>79</v>
      </c>
      <c r="F11" s="10">
        <v>4504934687</v>
      </c>
      <c r="H11" s="20">
        <v>7.58</v>
      </c>
      <c r="J11" s="20">
        <v>0.94</v>
      </c>
    </row>
    <row r="12" spans="1:10" ht="21.75" customHeight="1" x14ac:dyDescent="0.2">
      <c r="A12" s="30" t="s">
        <v>80</v>
      </c>
      <c r="B12" s="30"/>
      <c r="D12" s="8" t="s">
        <v>81</v>
      </c>
      <c r="F12" s="11">
        <v>37371984</v>
      </c>
      <c r="H12" s="12">
        <v>0.06</v>
      </c>
      <c r="J12" s="12">
        <v>0.01</v>
      </c>
    </row>
    <row r="13" spans="1:10" ht="21.75" customHeight="1" x14ac:dyDescent="0.2">
      <c r="A13" s="33" t="s">
        <v>21</v>
      </c>
      <c r="B13" s="33"/>
      <c r="D13" s="14"/>
      <c r="F13" s="14">
        <v>59440376033</v>
      </c>
      <c r="H13" s="15">
        <v>100.06</v>
      </c>
      <c r="J13" s="15">
        <v>12.46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F15" sqref="F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3.570312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82</v>
      </c>
      <c r="B5" s="25" t="s">
        <v>83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84</v>
      </c>
      <c r="E6" s="26"/>
      <c r="F6" s="26"/>
      <c r="G6" s="26"/>
      <c r="H6" s="26"/>
      <c r="I6" s="26"/>
      <c r="J6" s="26"/>
      <c r="K6" s="26"/>
      <c r="L6" s="26"/>
      <c r="N6" s="26" t="s">
        <v>85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86</v>
      </c>
      <c r="B8" s="26"/>
      <c r="D8" s="2" t="s">
        <v>87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87</v>
      </c>
      <c r="P8" s="26" t="s">
        <v>88</v>
      </c>
      <c r="Q8" s="26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8" t="s">
        <v>19</v>
      </c>
      <c r="B9" s="28"/>
      <c r="D9" s="6">
        <v>0</v>
      </c>
      <c r="F9" s="6">
        <v>46649672424</v>
      </c>
      <c r="H9" s="6">
        <v>0</v>
      </c>
      <c r="J9" s="6">
        <v>46649672424</v>
      </c>
      <c r="L9" s="7">
        <v>78.53</v>
      </c>
      <c r="N9" s="6">
        <v>4152676920</v>
      </c>
      <c r="P9" s="29">
        <v>31894560516</v>
      </c>
      <c r="Q9" s="29"/>
      <c r="S9" s="6">
        <v>-688477679</v>
      </c>
      <c r="U9" s="6">
        <v>35358759757</v>
      </c>
      <c r="W9" s="7">
        <v>39.07</v>
      </c>
    </row>
    <row r="10" spans="1:23" ht="21.75" customHeight="1" x14ac:dyDescent="0.2">
      <c r="A10" s="30" t="s">
        <v>20</v>
      </c>
      <c r="B10" s="30"/>
      <c r="D10" s="11">
        <v>0</v>
      </c>
      <c r="F10" s="11">
        <v>7484199795</v>
      </c>
      <c r="H10" s="11">
        <v>0</v>
      </c>
      <c r="J10" s="11">
        <v>7484199795</v>
      </c>
      <c r="L10" s="12">
        <v>12.6</v>
      </c>
      <c r="N10" s="11">
        <v>5250250602</v>
      </c>
      <c r="P10" s="31">
        <v>5411811124</v>
      </c>
      <c r="Q10" s="32"/>
      <c r="S10" s="11">
        <v>2605101617</v>
      </c>
      <c r="U10" s="11">
        <v>13267163343</v>
      </c>
      <c r="W10" s="12">
        <v>14.66</v>
      </c>
    </row>
    <row r="11" spans="1:23" ht="21.75" customHeight="1" x14ac:dyDescent="0.2">
      <c r="A11" s="33" t="s">
        <v>21</v>
      </c>
      <c r="B11" s="33"/>
      <c r="D11" s="14">
        <v>0</v>
      </c>
      <c r="F11" s="14">
        <v>54133872219</v>
      </c>
      <c r="H11" s="14">
        <v>0</v>
      </c>
      <c r="J11" s="14">
        <v>54133872219</v>
      </c>
      <c r="L11" s="15">
        <v>91.13</v>
      </c>
      <c r="N11" s="14">
        <v>9402927522</v>
      </c>
      <c r="Q11" s="14">
        <v>37306371640</v>
      </c>
      <c r="S11" s="14">
        <v>1916623938</v>
      </c>
      <c r="U11" s="14">
        <v>48625923100</v>
      </c>
      <c r="W11" s="15">
        <v>53.73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2025-12-29T09:54:50Z</dcterms:created>
  <dcterms:modified xsi:type="dcterms:W3CDTF">2025-12-29T10:41:30Z</dcterms:modified>
</cp:coreProperties>
</file>