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baspour\صورت وضعیت پرتفوی ماهانه\حامی نوآفرین\14040531\"/>
    </mc:Choice>
  </mc:AlternateContent>
  <xr:revisionPtr revIDLastSave="0" documentId="13_ncr:1_{BBA50577-54FE-47D4-98C4-F70A2B2B7CA1}" xr6:coauthVersionLast="47" xr6:coauthVersionMax="47" xr10:uidLastSave="{00000000-0000-0000-0000-000000000000}"/>
  <bookViews>
    <workbookView xWindow="-120" yWindow="-120" windowWidth="29040" windowHeight="15720" firstSheet="14" activeTab="2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مشتقه'!$A$1:$AX$16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بانکی'!$A$1:$K$27</definedName>
    <definedName name="_xlnm.Print_Area" localSheetId="10">'درآمد سرمایه گذاری در اوراق به'!$A$1:$S$8</definedName>
    <definedName name="_xlnm.Print_Area" localSheetId="8">'درآمد سرمایه گذاری در سهام'!$A$1:$X$11</definedName>
    <definedName name="_xlnm.Print_Area" localSheetId="9">'درآمد سرمایه گذاری در صندوق'!$A$1:$X$10</definedName>
    <definedName name="_xlnm.Print_Area" localSheetId="14">'درآمد سود سهام'!$A$1:$T$9</definedName>
    <definedName name="_xlnm.Print_Area" localSheetId="15">'درآمد سود صندوق'!$A$1:$L$7</definedName>
    <definedName name="_xlnm.Print_Area" localSheetId="20">'درآمد ناشی از تغییر قیمت اوراق'!$A$1:$S$10</definedName>
    <definedName name="_xlnm.Print_Area" localSheetId="18">'درآمد ناشی از فروش'!$A$1:$S$10</definedName>
    <definedName name="_xlnm.Print_Area" localSheetId="13">'سایر درآمدها'!$A$1:$G$11</definedName>
    <definedName name="_xlnm.Print_Area" localSheetId="6">سپرده!$A$1:$M$28</definedName>
    <definedName name="_xlnm.Print_Area" localSheetId="1">سهام!$A$1:$AC$11</definedName>
    <definedName name="_xlnm.Print_Area" localSheetId="16">'سود اوراق بهادار'!$A$1:$T$7</definedName>
    <definedName name="_xlnm.Print_Area" localSheetId="17">'سود سپرده بانکی'!$A$1:$N$27</definedName>
    <definedName name="_xlnm.Print_Area" localSheetId="0">'صورت وضعیت'!$A$1:$C$6</definedName>
    <definedName name="_xlnm.Print_Area" localSheetId="11">'مبالغ تخصیصی اوراق'!$A$1:$R$20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13" l="1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9" i="13"/>
  <c r="J8" i="13"/>
  <c r="F27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9" i="13"/>
  <c r="F8" i="13"/>
  <c r="L28" i="7"/>
</calcChain>
</file>

<file path=xl/sharedStrings.xml><?xml version="1.0" encoding="utf-8"?>
<sst xmlns="http://schemas.openxmlformats.org/spreadsheetml/2006/main" count="469" uniqueCount="167">
  <si>
    <t>صندوق اختصاصی بازارگردانی حامی نوآفرین</t>
  </si>
  <si>
    <t>صورت وضعیت پرتفوی</t>
  </si>
  <si>
    <t>برای ماه منتهی به 1404/05/31</t>
  </si>
  <si>
    <t>-1</t>
  </si>
  <si>
    <t>سرمایه گذاری ها</t>
  </si>
  <si>
    <t>-1-1</t>
  </si>
  <si>
    <t>سرمایه گذاری در سهام و حق تقدم سهام</t>
  </si>
  <si>
    <t>1404/04/31</t>
  </si>
  <si>
    <t>تغییرات طی دوره</t>
  </si>
  <si>
    <t>1404/05/31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</si>
  <si>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</si>
  <si>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</si>
  <si>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</si>
  <si>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</si>
  <si>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</si>
  <si>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</si>
  <si>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</si>
  <si>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</si>
  <si>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</si>
  <si>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بانک‌ کارآفرین‌</t>
  </si>
  <si>
    <t>لیزینگ کارآفرین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</si>
  <si>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</si>
  <si>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</si>
  <si>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</si>
  <si>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</si>
  <si>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</si>
  <si>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</si>
  <si>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</si>
  <si>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</si>
  <si>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</si>
  <si>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</si>
  <si>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</si>
  <si>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</si>
  <si>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</si>
  <si>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</si>
  <si>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</si>
  <si>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</si>
  <si>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</si>
  <si>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</si>
  <si>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</si>
  <si>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</si>
  <si>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</si>
  <si>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</si>
  <si>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</si>
  <si>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</si>
  <si>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</si>
  <si>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</si>
  <si>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</si>
  <si>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</si>
  <si>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</si>
  <si>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</si>
  <si>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</si>
  <si>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</si>
  <si>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</si>
  <si>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</si>
  <si>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</si>
  <si>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</si>
  <si>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</si>
  <si>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</si>
  <si>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</si>
  <si>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</si>
  <si>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</si>
  <si>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</si>
  <si>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</si>
  <si>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گردشگری میدان هروی</t>
  </si>
  <si>
    <t>سپرده بلند مدت بانک گردشگری میدان هروی</t>
  </si>
  <si>
    <t>سپرده کوتاه مدت بانک ملت آذرنوش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</si>
  <si>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</si>
  <si>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</si>
  <si>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</si>
  <si>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</si>
  <si>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</si>
  <si>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</si>
  <si>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</si>
  <si>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</si>
  <si>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</si>
  <si>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</si>
  <si>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</si>
  <si>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</si>
  <si>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</si>
  <si>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</si>
  <si>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</si>
  <si>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</si>
  <si>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</si>
  <si>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</si>
  <si>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</si>
  <si>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</si>
  <si>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</si>
  <si>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</si>
  <si>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</si>
  <si>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</si>
  <si>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</si>
  <si>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</si>
  <si>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</si>
  <si>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</si>
  <si>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صندوق س افرا نماد پایدار-ثابت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</si>
  <si>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</si>
  <si>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</si>
  <si>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</si>
  <si>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</si>
  <si>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</si>
  <si>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</si>
  <si>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</si>
  <si>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</si>
  <si>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</si>
  <si>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</si>
  <si>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</si>
  <si>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</si>
  <si>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</si>
  <si>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</si>
  <si>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</si>
  <si>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</si>
  <si>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</si>
  <si>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</si>
  <si>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</si>
  <si>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</si>
  <si>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</si>
  <si>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</si>
  <si>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</si>
  <si>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</si>
  <si>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</si>
  <si>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</si>
  <si>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</si>
  <si>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</si>
  <si>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</si>
  <si>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</si>
  <si>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</si>
  <si>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</si>
  <si>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</si>
  <si>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</si>
  <si>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</si>
  <si>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</si>
  <si>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</si>
  <si>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</si>
  <si>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</si>
  <si>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</si>
  <si>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</si>
  <si>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</si>
  <si>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</si>
  <si>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1404/04/18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</si>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</sst>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3" fontId="0" fillId="0" borderId="0" xfId="0" applyNumberFormat="1" applyAlignment="1">
      <alignment horizontal="left"/>
    </xf>
    <xf numFmtId="10" fontId="5" fillId="0" borderId="2" xfId="0" applyNumberFormat="1" applyFont="1" applyBorder="1" applyAlignment="1">
      <alignment horizontal="right" vertical="top"/>
    </xf>
    <xf numFmtId="10" fontId="5" fillId="0" borderId="0" xfId="0" applyNumberFormat="1" applyFont="1" applyAlignment="1">
      <alignment horizontal="right" vertical="top"/>
    </xf>
    <xf numFmtId="10" fontId="5" fillId="0" borderId="4" xfId="0" applyNumberFormat="1" applyFont="1" applyBorder="1" applyAlignment="1">
      <alignment horizontal="right" vertical="top"/>
    </xf>
    <xf numFmtId="10" fontId="5" fillId="0" borderId="5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center" vertical="top"/>
    </xf>
    <xf numFmtId="10" fontId="5" fillId="0" borderId="0" xfId="0" applyNumberFormat="1" applyFont="1" applyAlignment="1">
      <alignment horizontal="center" vertical="top"/>
    </xf>
    <xf numFmtId="9" fontId="5" fillId="0" borderId="5" xfId="0" applyNumberFormat="1" applyFont="1" applyBorder="1" applyAlignment="1">
      <alignment horizontal="center" vertical="top"/>
    </xf>
    <xf numFmtId="10" fontId="5" fillId="0" borderId="2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4686300</xdr:colOff>
      <xdr:row>4</xdr:row>
      <xdr:rowOff>123825</xdr:rowOff>
    </xdr:from>
    <xdr:to>
      <xdr:col>2</xdr:col>
      <xdr:colOff>810183</xdr:colOff>
      <xdr:row>12</xdr:row>
      <xdr:rowOff>38660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112AFD-C759-49B9-B47F-5A4ED9743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152817" y="1123950"/>
          <a:ext cx="4001058" cy="4010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activeCell="A6" sqref="A6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23" t="s">
        <v>0</v>
      </c>
      <c r="B1" s="23"/>
      <c r="C1" s="23"/>
    </row>
    <row r="2" spans="1:3" ht="21.75" customHeight="1" x14ac:dyDescent="0.2">
      <c r="A2" s="23" t="s">
        <v>1</v>
      </c>
      <c r="B2" s="23"/>
      <c r="C2" s="23"/>
    </row>
    <row r="3" spans="1:3" ht="21.75" customHeight="1" x14ac:dyDescent="0.2">
      <c r="A3" s="23" t="s">
        <v>2</v>
      </c>
      <c r="B3" s="23"/>
      <c r="C3" s="23"/>
    </row>
    <row r="4" spans="1:3" ht="7.35" customHeight="1" x14ac:dyDescent="0.2"/>
    <row r="5" spans="1:3" ht="123.6" customHeight="1" x14ac:dyDescent="0.2">
      <c r="B5" s="24"/>
    </row>
    <row r="6" spans="1:3" ht="123.6" customHeight="1" x14ac:dyDescent="0.2">
      <c r="B6" s="24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0"/>
  <sheetViews>
    <sheetView rightToLeft="1" workbookViewId="0">
      <selection activeCell="U10" sqref="U10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" customWidth="1"/>
    <col min="18" max="18" width="1.28515625" customWidth="1"/>
    <col min="19" max="19" width="13.7109375" bestFit="1" customWidth="1"/>
    <col min="20" max="20" width="1.28515625" customWidth="1"/>
    <col min="21" max="21" width="13.710937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ht="21.75" customHeight="1" x14ac:dyDescent="0.2">
      <c r="A2" s="23" t="s">
        <v>67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</row>
    <row r="4" spans="1:23" ht="14.45" customHeight="1" x14ac:dyDescent="0.2"/>
    <row r="5" spans="1:23" ht="14.45" customHeight="1" x14ac:dyDescent="0.2">
      <c r="A5" s="1" t="s">
        <v>92</v>
      </c>
      <c r="B5" s="25" t="s">
        <v>93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</row>
    <row r="6" spans="1:23" ht="14.45" customHeight="1" x14ac:dyDescent="0.2">
      <c r="D6" s="26" t="s">
        <v>86</v>
      </c>
      <c r="E6" s="26"/>
      <c r="F6" s="26"/>
      <c r="G6" s="26"/>
      <c r="H6" s="26"/>
      <c r="I6" s="26"/>
      <c r="J6" s="26"/>
      <c r="K6" s="26"/>
      <c r="L6" s="26"/>
      <c r="N6" s="26" t="s">
        <v>87</v>
      </c>
      <c r="O6" s="26"/>
      <c r="P6" s="26"/>
      <c r="Q6" s="26"/>
      <c r="R6" s="26"/>
      <c r="S6" s="26"/>
      <c r="T6" s="26"/>
      <c r="U6" s="26"/>
      <c r="V6" s="26"/>
      <c r="W6" s="26"/>
    </row>
    <row r="7" spans="1:23" ht="14.45" customHeight="1" x14ac:dyDescent="0.2">
      <c r="D7" s="3"/>
      <c r="E7" s="3"/>
      <c r="F7" s="3"/>
      <c r="G7" s="3"/>
      <c r="H7" s="3"/>
      <c r="I7" s="3"/>
      <c r="J7" s="27" t="s">
        <v>21</v>
      </c>
      <c r="K7" s="27"/>
      <c r="L7" s="27"/>
      <c r="N7" s="3"/>
      <c r="O7" s="3"/>
      <c r="P7" s="3"/>
      <c r="Q7" s="3"/>
      <c r="R7" s="3"/>
      <c r="S7" s="3"/>
      <c r="T7" s="3"/>
      <c r="U7" s="27" t="s">
        <v>21</v>
      </c>
      <c r="V7" s="27"/>
      <c r="W7" s="27"/>
    </row>
    <row r="8" spans="1:23" ht="14.45" customHeight="1" x14ac:dyDescent="0.2">
      <c r="A8" s="26" t="s">
        <v>38</v>
      </c>
      <c r="B8" s="26"/>
      <c r="D8" s="2" t="s">
        <v>94</v>
      </c>
      <c r="F8" s="2" t="s">
        <v>90</v>
      </c>
      <c r="H8" s="2" t="s">
        <v>91</v>
      </c>
      <c r="J8" s="4" t="s">
        <v>61</v>
      </c>
      <c r="K8" s="3"/>
      <c r="L8" s="4" t="s">
        <v>72</v>
      </c>
      <c r="N8" s="2" t="s">
        <v>94</v>
      </c>
      <c r="P8" s="26" t="s">
        <v>90</v>
      </c>
      <c r="Q8" s="26"/>
      <c r="S8" s="2" t="s">
        <v>91</v>
      </c>
      <c r="U8" s="4" t="s">
        <v>61</v>
      </c>
      <c r="V8" s="3"/>
      <c r="W8" s="4" t="s">
        <v>72</v>
      </c>
    </row>
    <row r="9" spans="1:23" ht="21.75" customHeight="1" x14ac:dyDescent="0.2">
      <c r="A9" s="36" t="s">
        <v>95</v>
      </c>
      <c r="B9" s="36"/>
      <c r="D9" s="19">
        <v>0</v>
      </c>
      <c r="F9" s="19">
        <v>0</v>
      </c>
      <c r="H9" s="19">
        <v>0</v>
      </c>
      <c r="J9" s="19">
        <v>0</v>
      </c>
      <c r="L9" s="20">
        <v>0</v>
      </c>
      <c r="N9" s="19">
        <v>0</v>
      </c>
      <c r="P9" s="30">
        <v>0</v>
      </c>
      <c r="Q9" s="37"/>
      <c r="S9" s="19">
        <v>1257382362</v>
      </c>
      <c r="U9" s="19">
        <v>1257382362</v>
      </c>
      <c r="W9" s="20">
        <v>6.24</v>
      </c>
    </row>
    <row r="10" spans="1:23" ht="21.75" customHeight="1" x14ac:dyDescent="0.2">
      <c r="A10" s="28" t="s">
        <v>21</v>
      </c>
      <c r="B10" s="28"/>
      <c r="D10" s="14">
        <v>0</v>
      </c>
      <c r="F10" s="14">
        <v>0</v>
      </c>
      <c r="H10" s="14">
        <v>0</v>
      </c>
      <c r="J10" s="14">
        <v>0</v>
      </c>
      <c r="L10" s="15">
        <v>0</v>
      </c>
      <c r="N10" s="14">
        <v>0</v>
      </c>
      <c r="Q10" s="14">
        <v>0</v>
      </c>
      <c r="S10" s="14">
        <v>1257382362</v>
      </c>
      <c r="U10" s="14">
        <v>1257382362</v>
      </c>
      <c r="W10" s="15">
        <v>6.24</v>
      </c>
    </row>
  </sheetData>
  <mergeCells count="13">
    <mergeCell ref="A10:B10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sqref="A1:R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ht="21.75" customHeight="1" x14ac:dyDescent="0.2">
      <c r="A2" s="23" t="s">
        <v>67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4.45" customHeight="1" x14ac:dyDescent="0.2"/>
    <row r="5" spans="1:18" ht="14.45" customHeight="1" x14ac:dyDescent="0.2">
      <c r="A5" s="1" t="s">
        <v>96</v>
      </c>
      <c r="B5" s="25" t="s">
        <v>97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ht="14.45" customHeight="1" x14ac:dyDescent="0.2">
      <c r="D6" s="26" t="s">
        <v>86</v>
      </c>
      <c r="E6" s="26"/>
      <c r="F6" s="26"/>
      <c r="G6" s="26"/>
      <c r="H6" s="26"/>
      <c r="I6" s="26"/>
      <c r="J6" s="26"/>
      <c r="L6" s="26" t="s">
        <v>87</v>
      </c>
      <c r="M6" s="26"/>
      <c r="N6" s="26"/>
      <c r="O6" s="26"/>
      <c r="P6" s="26"/>
      <c r="Q6" s="26"/>
      <c r="R6" s="26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26" t="s">
        <v>98</v>
      </c>
      <c r="B8" s="26"/>
      <c r="D8" s="2" t="s">
        <v>99</v>
      </c>
      <c r="F8" s="2" t="s">
        <v>90</v>
      </c>
      <c r="H8" s="2" t="s">
        <v>91</v>
      </c>
      <c r="J8" s="2" t="s">
        <v>21</v>
      </c>
      <c r="L8" s="2" t="s">
        <v>99</v>
      </c>
      <c r="N8" s="2" t="s">
        <v>90</v>
      </c>
      <c r="P8" s="2" t="s">
        <v>91</v>
      </c>
      <c r="R8" s="2" t="s">
        <v>21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0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21.75" customHeight="1" x14ac:dyDescent="0.2">
      <c r="A2" s="23" t="s">
        <v>67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14.45" customHeight="1" x14ac:dyDescent="0.2"/>
    <row r="5" spans="1:17" ht="14.45" customHeight="1" x14ac:dyDescent="0.2">
      <c r="A5" s="1" t="s">
        <v>100</v>
      </c>
      <c r="B5" s="25" t="s">
        <v>101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1:17" ht="29.1" customHeight="1" x14ac:dyDescent="0.2">
      <c r="M6" s="38" t="s">
        <v>102</v>
      </c>
      <c r="Q6" s="38" t="s">
        <v>103</v>
      </c>
    </row>
    <row r="7" spans="1:17" ht="14.45" customHeight="1" x14ac:dyDescent="0.2">
      <c r="A7" s="26" t="s">
        <v>104</v>
      </c>
      <c r="B7" s="26"/>
      <c r="D7" s="2" t="s">
        <v>105</v>
      </c>
      <c r="F7" s="2" t="s">
        <v>106</v>
      </c>
      <c r="H7" s="2" t="s">
        <v>32</v>
      </c>
      <c r="J7" s="26" t="s">
        <v>107</v>
      </c>
      <c r="K7" s="26"/>
      <c r="M7" s="38"/>
      <c r="O7" s="2" t="s">
        <v>108</v>
      </c>
      <c r="Q7" s="38"/>
    </row>
    <row r="8" spans="1:17" ht="14.45" customHeight="1" x14ac:dyDescent="0.2">
      <c r="A8" s="27" t="s">
        <v>109</v>
      </c>
      <c r="B8" s="42"/>
      <c r="D8" s="27" t="s">
        <v>110</v>
      </c>
      <c r="F8" s="4" t="s">
        <v>111</v>
      </c>
      <c r="H8" s="3"/>
      <c r="J8" s="3"/>
      <c r="K8" s="3"/>
      <c r="M8" s="3"/>
      <c r="O8" s="3"/>
      <c r="Q8" s="3"/>
    </row>
    <row r="9" spans="1:17" ht="14.45" customHeight="1" x14ac:dyDescent="0.2">
      <c r="A9" s="26"/>
      <c r="B9" s="26"/>
      <c r="D9" s="26"/>
      <c r="F9" s="4" t="s">
        <v>112</v>
      </c>
    </row>
    <row r="10" spans="1:17" ht="14.45" customHeight="1" x14ac:dyDescent="0.2">
      <c r="A10" s="27" t="s">
        <v>109</v>
      </c>
      <c r="B10" s="42"/>
      <c r="D10" s="27" t="s">
        <v>113</v>
      </c>
      <c r="F10" s="4" t="s">
        <v>111</v>
      </c>
    </row>
    <row r="11" spans="1:17" ht="14.45" customHeight="1" x14ac:dyDescent="0.2">
      <c r="A11" s="26"/>
      <c r="B11" s="26"/>
      <c r="D11" s="26"/>
      <c r="F11" s="4" t="s">
        <v>114</v>
      </c>
    </row>
    <row r="12" spans="1:17" ht="65.45" customHeight="1" x14ac:dyDescent="0.2">
      <c r="A12" s="39" t="s">
        <v>115</v>
      </c>
      <c r="B12" s="39"/>
      <c r="D12" s="22" t="s">
        <v>116</v>
      </c>
      <c r="F12" s="4" t="s">
        <v>117</v>
      </c>
    </row>
    <row r="13" spans="1:17" ht="14.45" customHeight="1" x14ac:dyDescent="0.2">
      <c r="A13" s="39" t="s">
        <v>118</v>
      </c>
      <c r="B13" s="40"/>
      <c r="D13" s="39" t="s">
        <v>118</v>
      </c>
      <c r="F13" s="4" t="s">
        <v>119</v>
      </c>
    </row>
    <row r="14" spans="1:17" ht="14.45" customHeight="1" x14ac:dyDescent="0.2">
      <c r="A14" s="41"/>
      <c r="B14" s="41"/>
      <c r="D14" s="41"/>
      <c r="F14" s="4" t="s">
        <v>120</v>
      </c>
    </row>
    <row r="15" spans="1:17" ht="14.45" customHeight="1" x14ac:dyDescent="0.2">
      <c r="A15" s="41"/>
      <c r="B15" s="41"/>
      <c r="D15" s="41"/>
      <c r="F15" s="4" t="s">
        <v>121</v>
      </c>
    </row>
    <row r="16" spans="1:17" ht="14.45" customHeight="1" x14ac:dyDescent="0.2">
      <c r="A16" s="38"/>
      <c r="B16" s="38"/>
      <c r="D16" s="38"/>
      <c r="F16" s="4" t="s">
        <v>122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26" t="s">
        <v>123</v>
      </c>
      <c r="B18" s="26"/>
      <c r="C18" s="26"/>
      <c r="D18" s="26"/>
      <c r="E18" s="26"/>
      <c r="F18" s="26"/>
      <c r="G18" s="26"/>
      <c r="H18" s="26"/>
      <c r="I18" s="26"/>
      <c r="J18" s="26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7"/>
  <sheetViews>
    <sheetView rightToLeft="1" topLeftCell="A4" workbookViewId="0">
      <selection activeCell="G18" sqref="G18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1.75" customHeight="1" x14ac:dyDescent="0.2">
      <c r="A2" s="23" t="s">
        <v>67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14.45" customHeight="1" x14ac:dyDescent="0.2"/>
    <row r="5" spans="1:10" ht="14.45" customHeight="1" x14ac:dyDescent="0.2">
      <c r="A5" s="1" t="s">
        <v>124</v>
      </c>
      <c r="B5" s="25" t="s">
        <v>125</v>
      </c>
      <c r="C5" s="25"/>
      <c r="D5" s="25"/>
      <c r="E5" s="25"/>
      <c r="F5" s="25"/>
      <c r="G5" s="25"/>
      <c r="H5" s="25"/>
      <c r="I5" s="25"/>
      <c r="J5" s="25"/>
    </row>
    <row r="6" spans="1:10" ht="14.45" customHeight="1" x14ac:dyDescent="0.2">
      <c r="D6" s="26" t="s">
        <v>86</v>
      </c>
      <c r="E6" s="26"/>
      <c r="F6" s="26"/>
      <c r="H6" s="26" t="s">
        <v>87</v>
      </c>
      <c r="I6" s="26"/>
      <c r="J6" s="26"/>
    </row>
    <row r="7" spans="1:10" ht="36.4" customHeight="1" x14ac:dyDescent="0.2">
      <c r="A7" s="26" t="s">
        <v>126</v>
      </c>
      <c r="B7" s="26"/>
      <c r="D7" s="22" t="s">
        <v>127</v>
      </c>
      <c r="E7" s="3"/>
      <c r="F7" s="22" t="s">
        <v>128</v>
      </c>
      <c r="H7" s="22" t="s">
        <v>127</v>
      </c>
      <c r="I7" s="3"/>
      <c r="J7" s="22" t="s">
        <v>128</v>
      </c>
    </row>
    <row r="8" spans="1:10" ht="21.75" customHeight="1" x14ac:dyDescent="0.2">
      <c r="A8" s="29" t="s">
        <v>64</v>
      </c>
      <c r="B8" s="29"/>
      <c r="D8" s="6">
        <v>21872</v>
      </c>
      <c r="F8" s="49">
        <f>D8/$D$27</f>
        <v>5.0460358592953149E-6</v>
      </c>
      <c r="H8" s="6">
        <v>286581</v>
      </c>
      <c r="J8" s="52">
        <f>H8/$H$27</f>
        <v>1.3316485606990716E-5</v>
      </c>
    </row>
    <row r="9" spans="1:10" ht="21.75" customHeight="1" x14ac:dyDescent="0.2">
      <c r="A9" s="35" t="s">
        <v>65</v>
      </c>
      <c r="B9" s="35"/>
      <c r="D9" s="10">
        <v>385738519</v>
      </c>
      <c r="F9" s="50">
        <f>D9/$D$27</f>
        <v>8.8992794403139494E-2</v>
      </c>
      <c r="H9" s="10">
        <v>2713096581</v>
      </c>
      <c r="J9" s="50">
        <f>H9/$H$27</f>
        <v>0.12606876091318764</v>
      </c>
    </row>
    <row r="10" spans="1:10" ht="21.75" customHeight="1" x14ac:dyDescent="0.2">
      <c r="A10" s="35" t="s">
        <v>65</v>
      </c>
      <c r="B10" s="35"/>
      <c r="D10" s="10">
        <v>305753424</v>
      </c>
      <c r="F10" s="50">
        <f t="shared" ref="F10:F26" si="0">D10/$D$27</f>
        <v>7.053962790811652E-2</v>
      </c>
      <c r="H10" s="10">
        <v>1529063547</v>
      </c>
      <c r="J10" s="50">
        <f t="shared" ref="J10:J26" si="1">H10/$H$27</f>
        <v>7.1050602502607196E-2</v>
      </c>
    </row>
    <row r="11" spans="1:10" ht="21.75" customHeight="1" x14ac:dyDescent="0.2">
      <c r="A11" s="35" t="s">
        <v>65</v>
      </c>
      <c r="B11" s="35"/>
      <c r="D11" s="10">
        <v>1783561642</v>
      </c>
      <c r="F11" s="50">
        <f t="shared" si="0"/>
        <v>0.41148116325876155</v>
      </c>
      <c r="H11" s="10">
        <v>8922366923</v>
      </c>
      <c r="J11" s="50">
        <f t="shared" si="1"/>
        <v>0.41459332862408727</v>
      </c>
    </row>
    <row r="12" spans="1:10" ht="21.75" customHeight="1" x14ac:dyDescent="0.2">
      <c r="A12" s="35" t="s">
        <v>65</v>
      </c>
      <c r="B12" s="35"/>
      <c r="D12" s="10">
        <v>147780821</v>
      </c>
      <c r="F12" s="50">
        <f t="shared" si="0"/>
        <v>3.4094153350498452E-2</v>
      </c>
      <c r="H12" s="10">
        <v>739255779</v>
      </c>
      <c r="J12" s="50">
        <f t="shared" si="1"/>
        <v>3.4350808116861239E-2</v>
      </c>
    </row>
    <row r="13" spans="1:10" ht="21.75" customHeight="1" x14ac:dyDescent="0.2">
      <c r="A13" s="35" t="s">
        <v>65</v>
      </c>
      <c r="B13" s="35"/>
      <c r="D13" s="10">
        <v>47136985</v>
      </c>
      <c r="F13" s="50">
        <f t="shared" si="0"/>
        <v>1.0874859025652221E-2</v>
      </c>
      <c r="H13" s="10">
        <v>235797082</v>
      </c>
      <c r="J13" s="50">
        <f t="shared" si="1"/>
        <v>1.0956722352924338E-2</v>
      </c>
    </row>
    <row r="14" spans="1:10" ht="21.75" customHeight="1" x14ac:dyDescent="0.2">
      <c r="A14" s="35" t="s">
        <v>65</v>
      </c>
      <c r="B14" s="35"/>
      <c r="D14" s="10">
        <v>112109588</v>
      </c>
      <c r="F14" s="50">
        <f t="shared" si="0"/>
        <v>2.5864530048410009E-2</v>
      </c>
      <c r="H14" s="10">
        <v>560607225</v>
      </c>
      <c r="J14" s="50">
        <f t="shared" si="1"/>
        <v>2.6049591713642937E-2</v>
      </c>
    </row>
    <row r="15" spans="1:10" ht="21.75" customHeight="1" x14ac:dyDescent="0.2">
      <c r="A15" s="35" t="s">
        <v>65</v>
      </c>
      <c r="B15" s="35"/>
      <c r="D15" s="10">
        <v>114657533</v>
      </c>
      <c r="F15" s="50">
        <f t="shared" si="0"/>
        <v>2.6452360234836131E-2</v>
      </c>
      <c r="H15" s="10">
        <v>573469574</v>
      </c>
      <c r="J15" s="50">
        <f t="shared" si="1"/>
        <v>2.664726317591919E-2</v>
      </c>
    </row>
    <row r="16" spans="1:10" ht="21.75" customHeight="1" x14ac:dyDescent="0.2">
      <c r="A16" s="35" t="s">
        <v>66</v>
      </c>
      <c r="B16" s="35"/>
      <c r="D16" s="10">
        <v>125881911</v>
      </c>
      <c r="F16" s="50">
        <f t="shared" si="0"/>
        <v>2.9041909150631918E-2</v>
      </c>
      <c r="H16" s="10">
        <v>260385840</v>
      </c>
      <c r="J16" s="50">
        <f t="shared" si="1"/>
        <v>1.2099281845705709E-2</v>
      </c>
    </row>
    <row r="17" spans="1:10" ht="21.75" customHeight="1" x14ac:dyDescent="0.2">
      <c r="A17" s="35" t="s">
        <v>66</v>
      </c>
      <c r="B17" s="35"/>
      <c r="D17" s="10">
        <v>816839</v>
      </c>
      <c r="F17" s="50">
        <f t="shared" si="0"/>
        <v>1.8845093659797574E-4</v>
      </c>
      <c r="H17" s="10">
        <v>17887286</v>
      </c>
      <c r="J17" s="50">
        <f t="shared" si="1"/>
        <v>8.3116391724198939E-4</v>
      </c>
    </row>
    <row r="18" spans="1:10" ht="21.75" customHeight="1" x14ac:dyDescent="0.2">
      <c r="A18" s="35" t="s">
        <v>65</v>
      </c>
      <c r="B18" s="35"/>
      <c r="D18" s="10">
        <v>66246574</v>
      </c>
      <c r="F18" s="50">
        <f t="shared" si="0"/>
        <v>1.5283585769909503E-2</v>
      </c>
      <c r="H18" s="10">
        <v>331302938</v>
      </c>
      <c r="J18" s="50">
        <f t="shared" si="1"/>
        <v>1.5394568395778987E-2</v>
      </c>
    </row>
    <row r="19" spans="1:10" ht="21.75" customHeight="1" x14ac:dyDescent="0.2">
      <c r="A19" s="35" t="s">
        <v>65</v>
      </c>
      <c r="B19" s="35"/>
      <c r="D19" s="10">
        <v>777123286</v>
      </c>
      <c r="F19" s="50">
        <f t="shared" si="0"/>
        <v>0.17928822093312949</v>
      </c>
      <c r="H19" s="10">
        <v>3886986290</v>
      </c>
      <c r="J19" s="50">
        <f t="shared" si="1"/>
        <v>0.1806155920502589</v>
      </c>
    </row>
    <row r="20" spans="1:10" ht="21.75" customHeight="1" x14ac:dyDescent="0.2">
      <c r="A20" s="35" t="s">
        <v>65</v>
      </c>
      <c r="B20" s="35"/>
      <c r="D20" s="10">
        <v>45863013</v>
      </c>
      <c r="F20" s="50">
        <f t="shared" si="0"/>
        <v>1.058094404779294E-2</v>
      </c>
      <c r="H20" s="10">
        <v>229492959</v>
      </c>
      <c r="J20" s="50">
        <f t="shared" si="1"/>
        <v>1.0663790291154022E-2</v>
      </c>
    </row>
    <row r="21" spans="1:10" ht="21.75" customHeight="1" x14ac:dyDescent="0.2">
      <c r="A21" s="35" t="s">
        <v>65</v>
      </c>
      <c r="B21" s="35"/>
      <c r="D21" s="10">
        <v>84082190</v>
      </c>
      <c r="F21" s="50">
        <f t="shared" si="0"/>
        <v>1.9398397305599939E-2</v>
      </c>
      <c r="H21" s="10">
        <v>420603610</v>
      </c>
      <c r="J21" s="50">
        <f t="shared" si="1"/>
        <v>1.9544079749925281E-2</v>
      </c>
    </row>
    <row r="22" spans="1:10" ht="21.75" customHeight="1" x14ac:dyDescent="0.2">
      <c r="A22" s="35" t="s">
        <v>65</v>
      </c>
      <c r="B22" s="35"/>
      <c r="D22" s="10">
        <v>50958904</v>
      </c>
      <c r="F22" s="50">
        <f t="shared" si="0"/>
        <v>1.1756604651352755E-2</v>
      </c>
      <c r="H22" s="10">
        <v>254839430</v>
      </c>
      <c r="J22" s="50">
        <f t="shared" si="1"/>
        <v>1.1841558238992531E-2</v>
      </c>
    </row>
    <row r="23" spans="1:10" ht="21.75" customHeight="1" x14ac:dyDescent="0.2">
      <c r="A23" s="35" t="s">
        <v>65</v>
      </c>
      <c r="B23" s="35"/>
      <c r="D23" s="10">
        <v>85356164</v>
      </c>
      <c r="F23" s="50">
        <f t="shared" si="0"/>
        <v>1.969231274487435E-2</v>
      </c>
      <c r="H23" s="10">
        <v>377219168</v>
      </c>
      <c r="J23" s="50">
        <f t="shared" si="1"/>
        <v>1.7528146043711945E-2</v>
      </c>
    </row>
    <row r="24" spans="1:10" ht="21.75" customHeight="1" x14ac:dyDescent="0.2">
      <c r="A24" s="35" t="s">
        <v>65</v>
      </c>
      <c r="B24" s="35"/>
      <c r="D24" s="10">
        <v>87394520</v>
      </c>
      <c r="F24" s="50">
        <f t="shared" si="0"/>
        <v>2.0162576894015249E-2</v>
      </c>
      <c r="H24" s="10">
        <v>312928764</v>
      </c>
      <c r="J24" s="50">
        <f t="shared" si="1"/>
        <v>1.4540780379087919E-2</v>
      </c>
    </row>
    <row r="25" spans="1:10" ht="21.75" customHeight="1" x14ac:dyDescent="0.2">
      <c r="A25" s="35" t="s">
        <v>65</v>
      </c>
      <c r="B25" s="35"/>
      <c r="D25" s="10">
        <v>98176574</v>
      </c>
      <c r="F25" s="50">
        <f t="shared" si="0"/>
        <v>2.2650078316878201E-2</v>
      </c>
      <c r="H25" s="10">
        <v>139347392</v>
      </c>
      <c r="J25" s="50">
        <f t="shared" si="1"/>
        <v>6.4750194183832615E-3</v>
      </c>
    </row>
    <row r="26" spans="1:10" ht="21.75" customHeight="1" x14ac:dyDescent="0.2">
      <c r="A26" s="31" t="s">
        <v>65</v>
      </c>
      <c r="B26" s="31"/>
      <c r="D26" s="11">
        <v>15831232</v>
      </c>
      <c r="F26" s="50">
        <f t="shared" si="0"/>
        <v>3.6523849839440142E-3</v>
      </c>
      <c r="H26" s="11">
        <v>15831232</v>
      </c>
      <c r="J26" s="50">
        <f t="shared" si="1"/>
        <v>7.3562578492269504E-4</v>
      </c>
    </row>
    <row r="27" spans="1:10" ht="21.75" customHeight="1" x14ac:dyDescent="0.2">
      <c r="A27" s="28" t="s">
        <v>21</v>
      </c>
      <c r="B27" s="28"/>
      <c r="D27" s="14">
        <v>4334491591</v>
      </c>
      <c r="F27" s="51">
        <f>SUM(F8:F26)</f>
        <v>1</v>
      </c>
      <c r="H27" s="14">
        <v>21520768201</v>
      </c>
      <c r="J27" s="51">
        <f>SUM(J8:J26)</f>
        <v>1.0000000000000002</v>
      </c>
    </row>
  </sheetData>
  <mergeCells count="27">
    <mergeCell ref="A27:B27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3" t="s">
        <v>0</v>
      </c>
      <c r="B1" s="23"/>
      <c r="C1" s="23"/>
      <c r="D1" s="23"/>
      <c r="E1" s="23"/>
      <c r="F1" s="23"/>
    </row>
    <row r="2" spans="1:6" ht="21.75" customHeight="1" x14ac:dyDescent="0.2">
      <c r="A2" s="23" t="s">
        <v>67</v>
      </c>
      <c r="B2" s="23"/>
      <c r="C2" s="23"/>
      <c r="D2" s="23"/>
      <c r="E2" s="23"/>
      <c r="F2" s="23"/>
    </row>
    <row r="3" spans="1:6" ht="21.75" customHeight="1" x14ac:dyDescent="0.2">
      <c r="A3" s="23" t="s">
        <v>2</v>
      </c>
      <c r="B3" s="23"/>
      <c r="C3" s="23"/>
      <c r="D3" s="23"/>
      <c r="E3" s="23"/>
      <c r="F3" s="23"/>
    </row>
    <row r="4" spans="1:6" ht="14.45" customHeight="1" x14ac:dyDescent="0.2"/>
    <row r="5" spans="1:6" ht="29.1" customHeight="1" x14ac:dyDescent="0.2">
      <c r="A5" s="1" t="s">
        <v>129</v>
      </c>
      <c r="B5" s="25" t="s">
        <v>82</v>
      </c>
      <c r="C5" s="25"/>
      <c r="D5" s="25"/>
      <c r="E5" s="25"/>
      <c r="F5" s="25"/>
    </row>
    <row r="6" spans="1:6" ht="14.45" customHeight="1" x14ac:dyDescent="0.2">
      <c r="D6" s="2" t="s">
        <v>86</v>
      </c>
      <c r="F6" s="2" t="s">
        <v>9</v>
      </c>
    </row>
    <row r="7" spans="1:6" ht="14.45" customHeight="1" x14ac:dyDescent="0.2">
      <c r="A7" s="26" t="s">
        <v>82</v>
      </c>
      <c r="B7" s="26"/>
      <c r="D7" s="4" t="s">
        <v>61</v>
      </c>
      <c r="F7" s="4" t="s">
        <v>61</v>
      </c>
    </row>
    <row r="8" spans="1:6" ht="21.75" customHeight="1" x14ac:dyDescent="0.2">
      <c r="A8" s="29" t="s">
        <v>82</v>
      </c>
      <c r="B8" s="29"/>
      <c r="D8" s="6">
        <v>0</v>
      </c>
      <c r="F8" s="6">
        <v>0</v>
      </c>
    </row>
    <row r="9" spans="1:6" ht="21.75" customHeight="1" x14ac:dyDescent="0.2">
      <c r="A9" s="35" t="s">
        <v>130</v>
      </c>
      <c r="B9" s="35"/>
      <c r="D9" s="10">
        <v>0</v>
      </c>
      <c r="F9" s="10">
        <v>32722084</v>
      </c>
    </row>
    <row r="10" spans="1:6" ht="21.75" customHeight="1" x14ac:dyDescent="0.2">
      <c r="A10" s="31" t="s">
        <v>131</v>
      </c>
      <c r="B10" s="31"/>
      <c r="D10" s="11">
        <v>0</v>
      </c>
      <c r="F10" s="11">
        <v>0</v>
      </c>
    </row>
    <row r="11" spans="1:6" ht="21.75" customHeight="1" x14ac:dyDescent="0.2">
      <c r="A11" s="28" t="s">
        <v>21</v>
      </c>
      <c r="B11" s="28"/>
      <c r="D11" s="14">
        <v>0</v>
      </c>
      <c r="F11" s="14">
        <v>32722084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9"/>
  <sheetViews>
    <sheetView rightToLeft="1" workbookViewId="0">
      <selection activeCell="Q13" sqref="Q13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1.85546875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ht="21.75" customHeight="1" x14ac:dyDescent="0.2">
      <c r="A2" s="23" t="s">
        <v>67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14.45" customHeight="1" x14ac:dyDescent="0.2"/>
    <row r="5" spans="1:19" ht="14.45" customHeight="1" x14ac:dyDescent="0.2">
      <c r="A5" s="25" t="s">
        <v>89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19" ht="14.45" customHeight="1" x14ac:dyDescent="0.2">
      <c r="A6" s="26" t="s">
        <v>23</v>
      </c>
      <c r="C6" s="26" t="s">
        <v>132</v>
      </c>
      <c r="D6" s="26"/>
      <c r="E6" s="26"/>
      <c r="F6" s="26"/>
      <c r="G6" s="26"/>
      <c r="I6" s="26" t="s">
        <v>86</v>
      </c>
      <c r="J6" s="26"/>
      <c r="K6" s="26"/>
      <c r="L6" s="26"/>
      <c r="M6" s="26"/>
      <c r="O6" s="26" t="s">
        <v>87</v>
      </c>
      <c r="P6" s="26"/>
      <c r="Q6" s="26"/>
      <c r="R6" s="26"/>
      <c r="S6" s="26"/>
    </row>
    <row r="7" spans="1:19" ht="41.25" customHeight="1" x14ac:dyDescent="0.2">
      <c r="A7" s="26"/>
      <c r="C7" s="22" t="s">
        <v>133</v>
      </c>
      <c r="D7" s="3"/>
      <c r="E7" s="22" t="s">
        <v>134</v>
      </c>
      <c r="F7" s="3"/>
      <c r="G7" s="22" t="s">
        <v>135</v>
      </c>
      <c r="I7" s="22" t="s">
        <v>136</v>
      </c>
      <c r="J7" s="3"/>
      <c r="K7" s="22" t="s">
        <v>137</v>
      </c>
      <c r="L7" s="3"/>
      <c r="M7" s="22" t="s">
        <v>138</v>
      </c>
      <c r="O7" s="22" t="s">
        <v>136</v>
      </c>
      <c r="P7" s="3"/>
      <c r="Q7" s="22" t="s">
        <v>137</v>
      </c>
      <c r="R7" s="3"/>
      <c r="S7" s="22" t="s">
        <v>138</v>
      </c>
    </row>
    <row r="8" spans="1:19" ht="21.75" customHeight="1" x14ac:dyDescent="0.2">
      <c r="A8" s="18" t="s">
        <v>20</v>
      </c>
      <c r="C8" s="18" t="s">
        <v>139</v>
      </c>
      <c r="E8" s="19">
        <v>14344947</v>
      </c>
      <c r="G8" s="19">
        <v>366</v>
      </c>
      <c r="I8" s="19">
        <v>0</v>
      </c>
      <c r="K8" s="19">
        <v>0</v>
      </c>
      <c r="M8" s="19">
        <v>0</v>
      </c>
      <c r="O8" s="19">
        <v>5250250602</v>
      </c>
      <c r="Q8" s="19">
        <v>269506041</v>
      </c>
      <c r="S8" s="19">
        <v>4980744561</v>
      </c>
    </row>
    <row r="9" spans="1:19" ht="21.75" customHeight="1" x14ac:dyDescent="0.2">
      <c r="A9" s="13" t="s">
        <v>21</v>
      </c>
      <c r="C9" s="14"/>
      <c r="E9" s="14"/>
      <c r="G9" s="14"/>
      <c r="I9" s="14">
        <v>0</v>
      </c>
      <c r="K9" s="14">
        <v>0</v>
      </c>
      <c r="M9" s="14">
        <v>0</v>
      </c>
      <c r="O9" s="14">
        <v>5250250602</v>
      </c>
      <c r="Q9" s="14">
        <v>269506041</v>
      </c>
      <c r="S9" s="14">
        <v>4980744561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21.75" customHeight="1" x14ac:dyDescent="0.2">
      <c r="A2" s="23" t="s">
        <v>67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14.45" customHeight="1" x14ac:dyDescent="0.2"/>
    <row r="5" spans="1:11" ht="14.45" customHeight="1" x14ac:dyDescent="0.2">
      <c r="A5" s="25" t="s">
        <v>94</v>
      </c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1" ht="14.45" customHeight="1" x14ac:dyDescent="0.2">
      <c r="I6" s="2" t="s">
        <v>86</v>
      </c>
      <c r="K6" s="2" t="s">
        <v>87</v>
      </c>
    </row>
    <row r="7" spans="1:11" ht="47.25" customHeight="1" x14ac:dyDescent="0.2">
      <c r="A7" s="2" t="s">
        <v>140</v>
      </c>
      <c r="C7" s="21" t="s">
        <v>141</v>
      </c>
      <c r="E7" s="21" t="s">
        <v>142</v>
      </c>
      <c r="G7" s="21" t="s">
        <v>143</v>
      </c>
      <c r="I7" s="22" t="s">
        <v>144</v>
      </c>
      <c r="K7" s="22" t="s">
        <v>144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ht="21.75" customHeight="1" x14ac:dyDescent="0.2">
      <c r="A2" s="23" t="s">
        <v>67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14.45" customHeight="1" x14ac:dyDescent="0.2"/>
    <row r="5" spans="1:19" ht="14.45" customHeight="1" x14ac:dyDescent="0.2">
      <c r="A5" s="25" t="s">
        <v>145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19" ht="14.45" customHeight="1" x14ac:dyDescent="0.2">
      <c r="A6" s="26" t="s">
        <v>70</v>
      </c>
      <c r="I6" s="26" t="s">
        <v>86</v>
      </c>
      <c r="J6" s="26"/>
      <c r="K6" s="26"/>
      <c r="L6" s="26"/>
      <c r="M6" s="26"/>
      <c r="O6" s="26" t="s">
        <v>87</v>
      </c>
      <c r="P6" s="26"/>
      <c r="Q6" s="26"/>
      <c r="R6" s="26"/>
      <c r="S6" s="26"/>
    </row>
    <row r="7" spans="1:19" ht="29.1" customHeight="1" x14ac:dyDescent="0.2">
      <c r="A7" s="26"/>
      <c r="C7" s="21" t="s">
        <v>146</v>
      </c>
      <c r="E7" s="21" t="s">
        <v>48</v>
      </c>
      <c r="G7" s="21" t="s">
        <v>147</v>
      </c>
      <c r="I7" s="22" t="s">
        <v>148</v>
      </c>
      <c r="J7" s="3"/>
      <c r="K7" s="22" t="s">
        <v>137</v>
      </c>
      <c r="L7" s="3"/>
      <c r="M7" s="22" t="s">
        <v>149</v>
      </c>
      <c r="O7" s="22" t="s">
        <v>148</v>
      </c>
      <c r="P7" s="3"/>
      <c r="Q7" s="22" t="s">
        <v>137</v>
      </c>
      <c r="R7" s="3"/>
      <c r="S7" s="22" t="s">
        <v>149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7"/>
  <sheetViews>
    <sheetView rightToLeft="1" topLeftCell="A4" workbookViewId="0">
      <selection activeCell="C27" sqref="C27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85546875" bestFit="1" customWidth="1"/>
    <col min="10" max="10" width="1.28515625" customWidth="1"/>
    <col min="11" max="11" width="10.85546875" bestFit="1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21.75" customHeight="1" x14ac:dyDescent="0.2">
      <c r="A2" s="23" t="s">
        <v>67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14.45" customHeight="1" x14ac:dyDescent="0.2"/>
    <row r="5" spans="1:13" ht="14.45" customHeight="1" x14ac:dyDescent="0.2">
      <c r="A5" s="25" t="s">
        <v>150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3" ht="14.45" customHeight="1" x14ac:dyDescent="0.2">
      <c r="A6" s="26" t="s">
        <v>70</v>
      </c>
      <c r="C6" s="26" t="s">
        <v>86</v>
      </c>
      <c r="D6" s="26"/>
      <c r="E6" s="26"/>
      <c r="F6" s="26"/>
      <c r="G6" s="26"/>
      <c r="I6" s="26" t="s">
        <v>87</v>
      </c>
      <c r="J6" s="26"/>
      <c r="K6" s="26"/>
      <c r="L6" s="26"/>
      <c r="M6" s="26"/>
    </row>
    <row r="7" spans="1:13" ht="29.1" customHeight="1" x14ac:dyDescent="0.2">
      <c r="A7" s="26"/>
      <c r="C7" s="22" t="s">
        <v>148</v>
      </c>
      <c r="D7" s="3"/>
      <c r="E7" s="22" t="s">
        <v>137</v>
      </c>
      <c r="F7" s="3"/>
      <c r="G7" s="22" t="s">
        <v>149</v>
      </c>
      <c r="I7" s="22" t="s">
        <v>148</v>
      </c>
      <c r="J7" s="3"/>
      <c r="K7" s="22" t="s">
        <v>137</v>
      </c>
      <c r="L7" s="3"/>
      <c r="M7" s="22" t="s">
        <v>149</v>
      </c>
    </row>
    <row r="8" spans="1:13" ht="21.75" customHeight="1" x14ac:dyDescent="0.2">
      <c r="A8" s="5" t="s">
        <v>64</v>
      </c>
      <c r="C8" s="6">
        <v>21872</v>
      </c>
      <c r="E8" s="6">
        <v>0</v>
      </c>
      <c r="G8" s="6">
        <v>21872</v>
      </c>
      <c r="I8" s="6">
        <v>286581</v>
      </c>
      <c r="K8" s="6">
        <v>0</v>
      </c>
      <c r="M8" s="6">
        <v>286581</v>
      </c>
    </row>
    <row r="9" spans="1:13" ht="21.75" customHeight="1" x14ac:dyDescent="0.2">
      <c r="A9" s="16" t="s">
        <v>65</v>
      </c>
      <c r="C9" s="10">
        <v>385738519</v>
      </c>
      <c r="E9" s="10">
        <v>0</v>
      </c>
      <c r="G9" s="10">
        <v>385738519</v>
      </c>
      <c r="I9" s="10">
        <v>2713096581</v>
      </c>
      <c r="K9" s="10">
        <v>1520374</v>
      </c>
      <c r="M9" s="10">
        <v>2711576207</v>
      </c>
    </row>
    <row r="10" spans="1:13" ht="21.75" customHeight="1" x14ac:dyDescent="0.2">
      <c r="A10" s="16" t="s">
        <v>65</v>
      </c>
      <c r="C10" s="10">
        <v>305753424</v>
      </c>
      <c r="E10" s="10">
        <v>0</v>
      </c>
      <c r="G10" s="10">
        <v>305753424</v>
      </c>
      <c r="I10" s="10">
        <v>1529063547</v>
      </c>
      <c r="K10" s="10">
        <v>1999487</v>
      </c>
      <c r="M10" s="10">
        <v>1527064060</v>
      </c>
    </row>
    <row r="11" spans="1:13" ht="21.75" customHeight="1" x14ac:dyDescent="0.2">
      <c r="A11" s="16" t="s">
        <v>65</v>
      </c>
      <c r="C11" s="10">
        <v>1783561642</v>
      </c>
      <c r="E11" s="10">
        <v>0</v>
      </c>
      <c r="G11" s="10">
        <v>1783561642</v>
      </c>
      <c r="I11" s="10">
        <v>8922366923</v>
      </c>
      <c r="K11" s="10">
        <v>1417488</v>
      </c>
      <c r="M11" s="10">
        <v>8920949435</v>
      </c>
    </row>
    <row r="12" spans="1:13" ht="21.75" customHeight="1" x14ac:dyDescent="0.2">
      <c r="A12" s="16" t="s">
        <v>65</v>
      </c>
      <c r="C12" s="10">
        <v>147780821</v>
      </c>
      <c r="E12" s="10">
        <v>0</v>
      </c>
      <c r="G12" s="10">
        <v>147780821</v>
      </c>
      <c r="I12" s="10">
        <v>739255779</v>
      </c>
      <c r="K12" s="10">
        <v>328318</v>
      </c>
      <c r="M12" s="10">
        <v>738927461</v>
      </c>
    </row>
    <row r="13" spans="1:13" ht="21.75" customHeight="1" x14ac:dyDescent="0.2">
      <c r="A13" s="16" t="s">
        <v>65</v>
      </c>
      <c r="C13" s="10">
        <v>47136985</v>
      </c>
      <c r="E13" s="10">
        <v>0</v>
      </c>
      <c r="G13" s="10">
        <v>47136985</v>
      </c>
      <c r="I13" s="10">
        <v>235797082</v>
      </c>
      <c r="K13" s="10">
        <v>104722</v>
      </c>
      <c r="M13" s="10">
        <v>235692360</v>
      </c>
    </row>
    <row r="14" spans="1:13" ht="21.75" customHeight="1" x14ac:dyDescent="0.2">
      <c r="A14" s="16" t="s">
        <v>65</v>
      </c>
      <c r="C14" s="10">
        <v>112109588</v>
      </c>
      <c r="E14" s="10">
        <v>0</v>
      </c>
      <c r="G14" s="10">
        <v>112109588</v>
      </c>
      <c r="I14" s="10">
        <v>560607225</v>
      </c>
      <c r="K14" s="10">
        <v>565409</v>
      </c>
      <c r="M14" s="10">
        <v>560041816</v>
      </c>
    </row>
    <row r="15" spans="1:13" ht="21.75" customHeight="1" x14ac:dyDescent="0.2">
      <c r="A15" s="16" t="s">
        <v>65</v>
      </c>
      <c r="C15" s="10">
        <v>114657533</v>
      </c>
      <c r="E15" s="10">
        <v>0</v>
      </c>
      <c r="G15" s="10">
        <v>114657533</v>
      </c>
      <c r="I15" s="10">
        <v>573469574</v>
      </c>
      <c r="K15" s="10">
        <v>686344</v>
      </c>
      <c r="M15" s="10">
        <v>572783230</v>
      </c>
    </row>
    <row r="16" spans="1:13" ht="21.75" customHeight="1" x14ac:dyDescent="0.2">
      <c r="A16" s="16" t="s">
        <v>66</v>
      </c>
      <c r="C16" s="10">
        <v>125881911</v>
      </c>
      <c r="E16" s="10">
        <v>0</v>
      </c>
      <c r="G16" s="10">
        <v>125881911</v>
      </c>
      <c r="I16" s="10">
        <v>260385840</v>
      </c>
      <c r="K16" s="10">
        <v>0</v>
      </c>
      <c r="M16" s="10">
        <v>260385840</v>
      </c>
    </row>
    <row r="17" spans="1:13" ht="21.75" customHeight="1" x14ac:dyDescent="0.2">
      <c r="A17" s="16" t="s">
        <v>66</v>
      </c>
      <c r="C17" s="10">
        <v>816839</v>
      </c>
      <c r="E17" s="10">
        <v>0</v>
      </c>
      <c r="G17" s="10">
        <v>816839</v>
      </c>
      <c r="I17" s="10">
        <v>17887286</v>
      </c>
      <c r="K17" s="10">
        <v>0</v>
      </c>
      <c r="M17" s="10">
        <v>17887286</v>
      </c>
    </row>
    <row r="18" spans="1:13" ht="21.75" customHeight="1" x14ac:dyDescent="0.2">
      <c r="A18" s="16" t="s">
        <v>65</v>
      </c>
      <c r="C18" s="10">
        <v>66246574</v>
      </c>
      <c r="E18" s="10">
        <v>0</v>
      </c>
      <c r="G18" s="10">
        <v>66246574</v>
      </c>
      <c r="I18" s="10">
        <v>331302938</v>
      </c>
      <c r="K18" s="10">
        <v>452903</v>
      </c>
      <c r="M18" s="10">
        <v>330850035</v>
      </c>
    </row>
    <row r="19" spans="1:13" ht="21.75" customHeight="1" x14ac:dyDescent="0.2">
      <c r="A19" s="16" t="s">
        <v>65</v>
      </c>
      <c r="C19" s="10">
        <v>777123286</v>
      </c>
      <c r="E19" s="10">
        <v>0</v>
      </c>
      <c r="G19" s="10">
        <v>777123286</v>
      </c>
      <c r="I19" s="10">
        <v>3886986290</v>
      </c>
      <c r="K19" s="10">
        <v>4291617</v>
      </c>
      <c r="M19" s="10">
        <v>3882694673</v>
      </c>
    </row>
    <row r="20" spans="1:13" ht="21.75" customHeight="1" x14ac:dyDescent="0.2">
      <c r="A20" s="16" t="s">
        <v>65</v>
      </c>
      <c r="C20" s="10">
        <v>45863013</v>
      </c>
      <c r="E20" s="10">
        <v>0</v>
      </c>
      <c r="G20" s="10">
        <v>45863013</v>
      </c>
      <c r="I20" s="10">
        <v>229492959</v>
      </c>
      <c r="K20" s="10">
        <v>288049</v>
      </c>
      <c r="M20" s="10">
        <v>229204910</v>
      </c>
    </row>
    <row r="21" spans="1:13" ht="21.75" customHeight="1" x14ac:dyDescent="0.2">
      <c r="A21" s="16" t="s">
        <v>65</v>
      </c>
      <c r="C21" s="10">
        <v>84082190</v>
      </c>
      <c r="E21" s="10">
        <v>0</v>
      </c>
      <c r="G21" s="10">
        <v>84082190</v>
      </c>
      <c r="I21" s="10">
        <v>420603610</v>
      </c>
      <c r="K21" s="10">
        <v>239977</v>
      </c>
      <c r="M21" s="10">
        <v>420363633</v>
      </c>
    </row>
    <row r="22" spans="1:13" ht="21.75" customHeight="1" x14ac:dyDescent="0.2">
      <c r="A22" s="16" t="s">
        <v>65</v>
      </c>
      <c r="C22" s="10">
        <v>50958904</v>
      </c>
      <c r="E22" s="10">
        <v>0</v>
      </c>
      <c r="G22" s="10">
        <v>50958904</v>
      </c>
      <c r="I22" s="10">
        <v>254839430</v>
      </c>
      <c r="K22" s="10">
        <v>297667</v>
      </c>
      <c r="M22" s="10">
        <v>254541763</v>
      </c>
    </row>
    <row r="23" spans="1:13" ht="21.75" customHeight="1" x14ac:dyDescent="0.2">
      <c r="A23" s="16" t="s">
        <v>65</v>
      </c>
      <c r="C23" s="10">
        <v>85356164</v>
      </c>
      <c r="E23" s="10">
        <v>0</v>
      </c>
      <c r="G23" s="10">
        <v>85356164</v>
      </c>
      <c r="I23" s="10">
        <v>377219168</v>
      </c>
      <c r="K23" s="10">
        <v>521842</v>
      </c>
      <c r="M23" s="10">
        <v>376697326</v>
      </c>
    </row>
    <row r="24" spans="1:13" ht="21.75" customHeight="1" x14ac:dyDescent="0.2">
      <c r="A24" s="16" t="s">
        <v>65</v>
      </c>
      <c r="C24" s="10">
        <v>87394520</v>
      </c>
      <c r="E24" s="10">
        <v>0</v>
      </c>
      <c r="G24" s="10">
        <v>87394520</v>
      </c>
      <c r="I24" s="10">
        <v>312928764</v>
      </c>
      <c r="K24" s="10">
        <v>536477</v>
      </c>
      <c r="M24" s="10">
        <v>312392287</v>
      </c>
    </row>
    <row r="25" spans="1:13" ht="21.75" customHeight="1" x14ac:dyDescent="0.2">
      <c r="A25" s="16" t="s">
        <v>65</v>
      </c>
      <c r="C25" s="10">
        <v>98176574</v>
      </c>
      <c r="E25" s="10">
        <v>0</v>
      </c>
      <c r="G25" s="10">
        <v>98176574</v>
      </c>
      <c r="I25" s="10">
        <v>139347392</v>
      </c>
      <c r="K25" s="10">
        <v>610078</v>
      </c>
      <c r="M25" s="10">
        <v>138737314</v>
      </c>
    </row>
    <row r="26" spans="1:13" ht="21.75" customHeight="1" x14ac:dyDescent="0.2">
      <c r="A26" s="8" t="s">
        <v>65</v>
      </c>
      <c r="C26" s="11">
        <v>15831232</v>
      </c>
      <c r="E26" s="11">
        <v>354896</v>
      </c>
      <c r="G26" s="11">
        <v>15476336</v>
      </c>
      <c r="I26" s="11">
        <v>15831232</v>
      </c>
      <c r="K26" s="11">
        <v>354896</v>
      </c>
      <c r="M26" s="11">
        <v>15476336</v>
      </c>
    </row>
    <row r="27" spans="1:13" ht="21.75" customHeight="1" x14ac:dyDescent="0.2">
      <c r="A27" s="13" t="s">
        <v>21</v>
      </c>
      <c r="C27" s="14">
        <v>4334491591</v>
      </c>
      <c r="E27" s="14">
        <v>354896</v>
      </c>
      <c r="G27" s="14">
        <v>4334136695</v>
      </c>
      <c r="I27" s="14">
        <v>21520768201</v>
      </c>
      <c r="K27" s="14">
        <v>14215648</v>
      </c>
      <c r="M27" s="14">
        <v>21506552553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0"/>
  <sheetViews>
    <sheetView rightToLeft="1" workbookViewId="0">
      <selection activeCell="M10" sqref="M10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4.28515625" customWidth="1"/>
    <col min="6" max="6" width="1.28515625" customWidth="1"/>
    <col min="7" max="7" width="10.42578125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5.42578125" bestFit="1" customWidth="1"/>
    <col min="14" max="14" width="1.28515625" customWidth="1"/>
    <col min="15" max="15" width="1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8" ht="21.75" customHeight="1" x14ac:dyDescent="0.2">
      <c r="A2" s="23" t="s">
        <v>67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4.45" customHeight="1" x14ac:dyDescent="0.2"/>
    <row r="5" spans="1:18" ht="14.45" customHeight="1" x14ac:dyDescent="0.2">
      <c r="A5" s="25" t="s">
        <v>151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ht="14.45" customHeight="1" x14ac:dyDescent="0.2">
      <c r="A6" s="26" t="s">
        <v>70</v>
      </c>
      <c r="C6" s="26" t="s">
        <v>86</v>
      </c>
      <c r="D6" s="26"/>
      <c r="E6" s="26"/>
      <c r="F6" s="26"/>
      <c r="G6" s="26"/>
      <c r="H6" s="26"/>
      <c r="I6" s="26"/>
      <c r="K6" s="26" t="s">
        <v>87</v>
      </c>
      <c r="L6" s="26"/>
      <c r="M6" s="26"/>
      <c r="N6" s="26"/>
      <c r="O6" s="26"/>
      <c r="P6" s="26"/>
      <c r="Q6" s="26"/>
      <c r="R6" s="26"/>
    </row>
    <row r="7" spans="1:18" ht="39" customHeight="1" x14ac:dyDescent="0.2">
      <c r="A7" s="26"/>
      <c r="C7" s="22" t="s">
        <v>13</v>
      </c>
      <c r="D7" s="3"/>
      <c r="E7" s="22" t="s">
        <v>152</v>
      </c>
      <c r="F7" s="3"/>
      <c r="G7" s="22" t="s">
        <v>153</v>
      </c>
      <c r="H7" s="3"/>
      <c r="I7" s="22" t="s">
        <v>154</v>
      </c>
      <c r="K7" s="22" t="s">
        <v>13</v>
      </c>
      <c r="L7" s="3"/>
      <c r="M7" s="22" t="s">
        <v>152</v>
      </c>
      <c r="N7" s="3"/>
      <c r="O7" s="22" t="s">
        <v>153</v>
      </c>
      <c r="P7" s="3"/>
      <c r="Q7" s="39" t="s">
        <v>154</v>
      </c>
      <c r="R7" s="39"/>
    </row>
    <row r="8" spans="1:18" ht="21.75" customHeight="1" x14ac:dyDescent="0.2">
      <c r="A8" s="5" t="s">
        <v>95</v>
      </c>
      <c r="C8" s="6">
        <v>0</v>
      </c>
      <c r="E8" s="6">
        <v>0</v>
      </c>
      <c r="G8" s="6">
        <v>0</v>
      </c>
      <c r="I8" s="6">
        <v>0</v>
      </c>
      <c r="K8" s="6">
        <v>579627</v>
      </c>
      <c r="M8" s="6">
        <v>20746302385</v>
      </c>
      <c r="O8" s="6">
        <v>19488920023</v>
      </c>
      <c r="Q8" s="30">
        <v>1257382362</v>
      </c>
      <c r="R8" s="30"/>
    </row>
    <row r="9" spans="1:18" ht="21.75" customHeight="1" x14ac:dyDescent="0.2">
      <c r="A9" s="8" t="s">
        <v>20</v>
      </c>
      <c r="C9" s="11">
        <v>0</v>
      </c>
      <c r="E9" s="11">
        <v>0</v>
      </c>
      <c r="G9" s="11">
        <v>0</v>
      </c>
      <c r="I9" s="11">
        <v>0</v>
      </c>
      <c r="K9" s="11">
        <v>4650000</v>
      </c>
      <c r="M9" s="11">
        <v>15619205243</v>
      </c>
      <c r="O9" s="11">
        <v>12963752933</v>
      </c>
      <c r="Q9" s="33">
        <v>2655452310</v>
      </c>
      <c r="R9" s="33"/>
    </row>
    <row r="10" spans="1:18" ht="21.75" customHeight="1" x14ac:dyDescent="0.2">
      <c r="A10" s="13" t="s">
        <v>21</v>
      </c>
      <c r="C10" s="14">
        <v>0</v>
      </c>
      <c r="E10" s="14">
        <v>0</v>
      </c>
      <c r="G10" s="14">
        <v>0</v>
      </c>
      <c r="I10" s="14">
        <v>0</v>
      </c>
      <c r="K10" s="14">
        <v>5229627</v>
      </c>
      <c r="M10" s="14">
        <v>36365507628</v>
      </c>
      <c r="O10" s="14">
        <v>32452672956</v>
      </c>
      <c r="Q10" s="43">
        <v>3912834672</v>
      </c>
      <c r="R10" s="43"/>
    </row>
  </sheetData>
  <mergeCells count="11">
    <mergeCell ref="Q8:R8"/>
    <mergeCell ref="Q9:R9"/>
    <mergeCell ref="Q10:R10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5"/>
  <sheetViews>
    <sheetView rightToLeft="1" zoomScaleNormal="100" workbookViewId="0">
      <selection activeCell="X17" sqref="X17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5.5703125" customWidth="1"/>
    <col min="9" max="9" width="1.28515625" customWidth="1"/>
    <col min="10" max="10" width="15.5703125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6" bestFit="1" customWidth="1"/>
    <col min="25" max="25" width="1.28515625" customWidth="1"/>
    <col min="26" max="26" width="16.85546875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21.75" customHeight="1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pans="1:28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28" ht="14.45" customHeight="1" x14ac:dyDescent="0.2">
      <c r="A4" s="1" t="s">
        <v>3</v>
      </c>
      <c r="B4" s="25" t="s">
        <v>4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 spans="1:28" ht="14.45" customHeight="1" x14ac:dyDescent="0.2">
      <c r="A5" s="25" t="s">
        <v>5</v>
      </c>
      <c r="B5" s="25"/>
      <c r="C5" s="25" t="s">
        <v>6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28" ht="14.45" customHeight="1" x14ac:dyDescent="0.2">
      <c r="F6" s="26" t="s">
        <v>7</v>
      </c>
      <c r="G6" s="26"/>
      <c r="H6" s="26"/>
      <c r="I6" s="26"/>
      <c r="J6" s="26"/>
      <c r="L6" s="26" t="s">
        <v>8</v>
      </c>
      <c r="M6" s="26"/>
      <c r="N6" s="26"/>
      <c r="O6" s="26"/>
      <c r="P6" s="26"/>
      <c r="Q6" s="26"/>
      <c r="R6" s="26"/>
      <c r="T6" s="26" t="s">
        <v>9</v>
      </c>
      <c r="U6" s="26"/>
      <c r="V6" s="26"/>
      <c r="W6" s="26"/>
      <c r="X6" s="26"/>
      <c r="Y6" s="26"/>
      <c r="Z6" s="26"/>
      <c r="AA6" s="26"/>
      <c r="AB6" s="26"/>
    </row>
    <row r="7" spans="1:28" ht="14.45" customHeight="1" x14ac:dyDescent="0.2">
      <c r="F7" s="3"/>
      <c r="G7" s="3"/>
      <c r="H7" s="3"/>
      <c r="I7" s="3"/>
      <c r="J7" s="3"/>
      <c r="L7" s="27" t="s">
        <v>10</v>
      </c>
      <c r="M7" s="27"/>
      <c r="N7" s="27"/>
      <c r="O7" s="3"/>
      <c r="P7" s="27" t="s">
        <v>11</v>
      </c>
      <c r="Q7" s="27"/>
      <c r="R7" s="27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26" t="s">
        <v>12</v>
      </c>
      <c r="B8" s="26"/>
      <c r="C8" s="26"/>
      <c r="E8" s="26" t="s">
        <v>13</v>
      </c>
      <c r="F8" s="26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29" t="s">
        <v>19</v>
      </c>
      <c r="B9" s="29"/>
      <c r="C9" s="29"/>
      <c r="E9" s="30">
        <v>53431884</v>
      </c>
      <c r="F9" s="30"/>
      <c r="H9" s="6">
        <v>167813631095</v>
      </c>
      <c r="J9" s="6">
        <v>163217130023.26501</v>
      </c>
      <c r="L9" s="6">
        <v>684696</v>
      </c>
      <c r="N9" s="6">
        <v>2131566469</v>
      </c>
      <c r="P9" s="6">
        <v>0</v>
      </c>
      <c r="R9" s="6">
        <v>0</v>
      </c>
      <c r="T9" s="6">
        <v>54116580</v>
      </c>
      <c r="V9" s="6">
        <v>3067</v>
      </c>
      <c r="X9" s="6">
        <v>169945197564</v>
      </c>
      <c r="Z9" s="6">
        <v>165849409441.34601</v>
      </c>
      <c r="AB9" s="7">
        <v>40.200000000000003</v>
      </c>
    </row>
    <row r="10" spans="1:28" ht="21.75" customHeight="1" x14ac:dyDescent="0.2">
      <c r="A10" s="31" t="s">
        <v>20</v>
      </c>
      <c r="B10" s="31"/>
      <c r="C10" s="31"/>
      <c r="D10" s="9"/>
      <c r="E10" s="32">
        <v>14344947</v>
      </c>
      <c r="F10" s="33"/>
      <c r="H10" s="11">
        <v>49219537781</v>
      </c>
      <c r="J10" s="11">
        <v>40034987238.902</v>
      </c>
      <c r="L10" s="11">
        <v>0</v>
      </c>
      <c r="N10" s="11">
        <v>0</v>
      </c>
      <c r="P10" s="11">
        <v>0</v>
      </c>
      <c r="R10" s="11">
        <v>0</v>
      </c>
      <c r="T10" s="11">
        <v>14344947</v>
      </c>
      <c r="V10" s="11">
        <v>2660</v>
      </c>
      <c r="X10" s="11">
        <v>49219537781</v>
      </c>
      <c r="Z10" s="11">
        <v>38128559275.144798</v>
      </c>
      <c r="AB10" s="12">
        <v>9.24</v>
      </c>
    </row>
    <row r="11" spans="1:28" ht="21.75" customHeight="1" x14ac:dyDescent="0.2">
      <c r="A11" s="28" t="s">
        <v>21</v>
      </c>
      <c r="B11" s="28"/>
      <c r="C11" s="28"/>
      <c r="D11" s="28"/>
      <c r="F11" s="14">
        <v>67776831</v>
      </c>
      <c r="H11" s="14">
        <v>217033168876</v>
      </c>
      <c r="J11" s="14">
        <v>203252117262.16699</v>
      </c>
      <c r="L11" s="14">
        <v>684696</v>
      </c>
      <c r="N11" s="14">
        <v>2131566469</v>
      </c>
      <c r="P11" s="14">
        <v>0</v>
      </c>
      <c r="R11" s="14">
        <v>0</v>
      </c>
      <c r="T11" s="14">
        <v>68461527</v>
      </c>
      <c r="V11" s="14"/>
      <c r="X11" s="14">
        <v>219164735345</v>
      </c>
      <c r="Z11" s="14">
        <v>203977968716.491</v>
      </c>
      <c r="AB11" s="15">
        <v>49.44</v>
      </c>
    </row>
    <row r="15" spans="1:28" x14ac:dyDescent="0.2">
      <c r="X15" s="44"/>
    </row>
  </sheetData>
  <mergeCells count="18">
    <mergeCell ref="A11:D11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25" ht="21.75" customHeight="1" x14ac:dyDescent="0.2">
      <c r="A2" s="23" t="s">
        <v>67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25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spans="1:25" ht="7.35" customHeight="1" x14ac:dyDescent="0.2"/>
    <row r="5" spans="1:25" ht="14.45" customHeight="1" x14ac:dyDescent="0.2">
      <c r="A5" s="25" t="s">
        <v>155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</row>
    <row r="6" spans="1:25" ht="7.35" customHeight="1" x14ac:dyDescent="0.2"/>
    <row r="7" spans="1:25" ht="14.45" customHeight="1" x14ac:dyDescent="0.2">
      <c r="E7" s="26" t="s">
        <v>86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Y7" s="2" t="s">
        <v>87</v>
      </c>
    </row>
    <row r="8" spans="1:25" ht="38.25" customHeight="1" x14ac:dyDescent="0.2">
      <c r="A8" s="2" t="s">
        <v>156</v>
      </c>
      <c r="C8" s="2" t="s">
        <v>157</v>
      </c>
      <c r="E8" s="22" t="s">
        <v>26</v>
      </c>
      <c r="F8" s="3"/>
      <c r="G8" s="22" t="s">
        <v>13</v>
      </c>
      <c r="H8" s="3"/>
      <c r="I8" s="22" t="s">
        <v>25</v>
      </c>
      <c r="J8" s="3"/>
      <c r="K8" s="22" t="s">
        <v>158</v>
      </c>
      <c r="L8" s="3"/>
      <c r="M8" s="22" t="s">
        <v>159</v>
      </c>
      <c r="N8" s="3"/>
      <c r="O8" s="22" t="s">
        <v>160</v>
      </c>
      <c r="P8" s="3"/>
      <c r="Q8" s="22" t="s">
        <v>161</v>
      </c>
      <c r="R8" s="3"/>
      <c r="S8" s="22" t="s">
        <v>162</v>
      </c>
      <c r="T8" s="3"/>
      <c r="U8" s="22" t="s">
        <v>163</v>
      </c>
      <c r="V8" s="3"/>
      <c r="W8" s="22" t="s">
        <v>164</v>
      </c>
      <c r="Y8" s="22" t="s">
        <v>164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0"/>
  <sheetViews>
    <sheetView rightToLeft="1" tabSelected="1" workbookViewId="0">
      <selection activeCell="E10" sqref="E10"/>
    </sheetView>
  </sheetViews>
  <sheetFormatPr defaultRowHeight="12.75" x14ac:dyDescent="0.2"/>
  <cols>
    <col min="1" max="1" width="40.28515625" customWidth="1"/>
    <col min="2" max="2" width="1.28515625" customWidth="1"/>
    <col min="3" max="3" width="11" bestFit="1" customWidth="1"/>
    <col min="4" max="4" width="1.28515625" customWidth="1"/>
    <col min="5" max="5" width="16" bestFit="1" customWidth="1"/>
    <col min="6" max="6" width="1.28515625" customWidth="1"/>
    <col min="7" max="7" width="16" bestFit="1" customWidth="1"/>
    <col min="8" max="8" width="1.28515625" customWidth="1"/>
    <col min="9" max="9" width="15.5703125" customWidth="1"/>
    <col min="10" max="10" width="1.28515625" customWidth="1"/>
    <col min="11" max="11" width="11" bestFit="1" customWidth="1"/>
    <col min="12" max="12" width="1.28515625" customWidth="1"/>
    <col min="13" max="13" width="16" bestFit="1" customWidth="1"/>
    <col min="14" max="14" width="1.28515625" customWidth="1"/>
    <col min="15" max="15" width="16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8" ht="21.75" customHeight="1" x14ac:dyDescent="0.2">
      <c r="A2" s="23" t="s">
        <v>67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4.45" customHeight="1" x14ac:dyDescent="0.2"/>
    <row r="5" spans="1:18" ht="14.45" customHeight="1" x14ac:dyDescent="0.2">
      <c r="A5" s="25" t="s">
        <v>165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ht="14.45" customHeight="1" x14ac:dyDescent="0.2">
      <c r="A6" s="26" t="s">
        <v>70</v>
      </c>
      <c r="C6" s="26" t="s">
        <v>86</v>
      </c>
      <c r="D6" s="26"/>
      <c r="E6" s="26"/>
      <c r="F6" s="26"/>
      <c r="G6" s="26"/>
      <c r="H6" s="26"/>
      <c r="I6" s="26"/>
      <c r="K6" s="26" t="s">
        <v>87</v>
      </c>
      <c r="L6" s="26"/>
      <c r="M6" s="26"/>
      <c r="N6" s="26"/>
      <c r="O6" s="26"/>
      <c r="P6" s="26"/>
      <c r="Q6" s="26"/>
      <c r="R6" s="26"/>
    </row>
    <row r="7" spans="1:18" ht="43.5" customHeight="1" x14ac:dyDescent="0.2">
      <c r="A7" s="26"/>
      <c r="C7" s="22" t="s">
        <v>13</v>
      </c>
      <c r="D7" s="3"/>
      <c r="E7" s="22" t="s">
        <v>15</v>
      </c>
      <c r="F7" s="3"/>
      <c r="G7" s="22" t="s">
        <v>153</v>
      </c>
      <c r="H7" s="3"/>
      <c r="I7" s="22" t="s">
        <v>166</v>
      </c>
      <c r="K7" s="22" t="s">
        <v>13</v>
      </c>
      <c r="L7" s="3"/>
      <c r="M7" s="22" t="s">
        <v>15</v>
      </c>
      <c r="N7" s="3"/>
      <c r="O7" s="22" t="s">
        <v>153</v>
      </c>
      <c r="P7" s="3"/>
      <c r="Q7" s="39" t="s">
        <v>166</v>
      </c>
      <c r="R7" s="39"/>
    </row>
    <row r="8" spans="1:18" ht="21.75" customHeight="1" x14ac:dyDescent="0.2">
      <c r="A8" s="5" t="s">
        <v>19</v>
      </c>
      <c r="C8" s="6">
        <v>54116580</v>
      </c>
      <c r="E8" s="6">
        <v>165849409441</v>
      </c>
      <c r="G8" s="6">
        <v>165348696492</v>
      </c>
      <c r="I8" s="6">
        <v>500712949</v>
      </c>
      <c r="K8" s="6">
        <v>54116580</v>
      </c>
      <c r="M8" s="6">
        <v>165849409441</v>
      </c>
      <c r="O8" s="6">
        <v>170475689818</v>
      </c>
      <c r="Q8" s="30">
        <v>-4626280376</v>
      </c>
      <c r="R8" s="30"/>
    </row>
    <row r="9" spans="1:18" ht="21.75" customHeight="1" x14ac:dyDescent="0.2">
      <c r="A9" s="8" t="s">
        <v>20</v>
      </c>
      <c r="C9" s="11">
        <v>14344947</v>
      </c>
      <c r="E9" s="11">
        <v>38128559275</v>
      </c>
      <c r="G9" s="11">
        <v>40034987238</v>
      </c>
      <c r="I9" s="11">
        <v>-1906427962</v>
      </c>
      <c r="K9" s="11">
        <v>14344947</v>
      </c>
      <c r="M9" s="11">
        <v>38128559275</v>
      </c>
      <c r="O9" s="11">
        <v>43803798488</v>
      </c>
      <c r="Q9" s="33">
        <v>-5675239212</v>
      </c>
      <c r="R9" s="33"/>
    </row>
    <row r="10" spans="1:18" ht="21.75" customHeight="1" x14ac:dyDescent="0.2">
      <c r="A10" s="13" t="s">
        <v>21</v>
      </c>
      <c r="C10" s="14">
        <v>68461527</v>
      </c>
      <c r="E10" s="14">
        <v>203977968716</v>
      </c>
      <c r="G10" s="14">
        <v>205383683730</v>
      </c>
      <c r="I10" s="14">
        <v>-1405715013</v>
      </c>
      <c r="K10" s="14">
        <v>68461527</v>
      </c>
      <c r="M10" s="14">
        <v>203977968716</v>
      </c>
      <c r="O10" s="14">
        <v>214279488306</v>
      </c>
      <c r="Q10" s="43">
        <v>-10301519588</v>
      </c>
      <c r="R10" s="43"/>
    </row>
  </sheetData>
  <mergeCells count="11">
    <mergeCell ref="Q8:R8"/>
    <mergeCell ref="Q9:R9"/>
    <mergeCell ref="Q10:R10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6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</row>
    <row r="2" spans="1:49" ht="21.75" customHeight="1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</row>
    <row r="3" spans="1:49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</row>
    <row r="4" spans="1:49" ht="14.45" customHeight="1" x14ac:dyDescent="0.2"/>
    <row r="5" spans="1:49" ht="14.45" customHeight="1" x14ac:dyDescent="0.2">
      <c r="A5" s="25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</row>
    <row r="6" spans="1:49" ht="14.45" customHeight="1" x14ac:dyDescent="0.2">
      <c r="I6" s="26" t="s">
        <v>7</v>
      </c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C6" s="26" t="s">
        <v>9</v>
      </c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26" t="s">
        <v>23</v>
      </c>
      <c r="B8" s="26"/>
      <c r="C8" s="26"/>
      <c r="D8" s="26"/>
      <c r="E8" s="26"/>
      <c r="F8" s="26"/>
      <c r="G8" s="26"/>
      <c r="I8" s="26" t="s">
        <v>24</v>
      </c>
      <c r="J8" s="26"/>
      <c r="K8" s="26"/>
      <c r="M8" s="26" t="s">
        <v>25</v>
      </c>
      <c r="N8" s="26"/>
      <c r="O8" s="26"/>
      <c r="Q8" s="26" t="s">
        <v>26</v>
      </c>
      <c r="R8" s="26"/>
      <c r="S8" s="26"/>
      <c r="T8" s="26"/>
      <c r="U8" s="26"/>
      <c r="W8" s="26" t="s">
        <v>27</v>
      </c>
      <c r="X8" s="26"/>
      <c r="Y8" s="26"/>
      <c r="Z8" s="26"/>
      <c r="AA8" s="26"/>
      <c r="AC8" s="26" t="s">
        <v>24</v>
      </c>
      <c r="AD8" s="26"/>
      <c r="AE8" s="26"/>
      <c r="AF8" s="26"/>
      <c r="AG8" s="26"/>
      <c r="AI8" s="26" t="s">
        <v>25</v>
      </c>
      <c r="AJ8" s="26"/>
      <c r="AK8" s="26"/>
      <c r="AM8" s="26" t="s">
        <v>26</v>
      </c>
      <c r="AN8" s="26"/>
      <c r="AO8" s="26"/>
      <c r="AQ8" s="26" t="s">
        <v>27</v>
      </c>
      <c r="AR8" s="26"/>
      <c r="AS8" s="26"/>
    </row>
    <row r="9" spans="1:49" ht="14.45" customHeight="1" x14ac:dyDescent="0.2">
      <c r="A9" s="25" t="s">
        <v>28</v>
      </c>
      <c r="B9" s="34"/>
      <c r="C9" s="34"/>
      <c r="D9" s="34"/>
      <c r="E9" s="34"/>
      <c r="F9" s="34"/>
      <c r="G9" s="34"/>
      <c r="H9" s="25"/>
      <c r="I9" s="34"/>
      <c r="J9" s="34"/>
      <c r="K9" s="34"/>
      <c r="L9" s="25"/>
      <c r="M9" s="34"/>
      <c r="N9" s="34"/>
      <c r="O9" s="34"/>
      <c r="P9" s="25"/>
      <c r="Q9" s="34"/>
      <c r="R9" s="34"/>
      <c r="S9" s="34"/>
      <c r="T9" s="34"/>
      <c r="U9" s="34"/>
      <c r="V9" s="25"/>
      <c r="W9" s="34"/>
      <c r="X9" s="34"/>
      <c r="Y9" s="34"/>
      <c r="Z9" s="34"/>
      <c r="AA9" s="34"/>
      <c r="AB9" s="25"/>
      <c r="AC9" s="34"/>
      <c r="AD9" s="34"/>
      <c r="AE9" s="34"/>
      <c r="AF9" s="34"/>
      <c r="AG9" s="34"/>
      <c r="AH9" s="25"/>
      <c r="AI9" s="34"/>
      <c r="AJ9" s="34"/>
      <c r="AK9" s="34"/>
      <c r="AL9" s="25"/>
      <c r="AM9" s="34"/>
      <c r="AN9" s="34"/>
      <c r="AO9" s="34"/>
      <c r="AP9" s="25"/>
      <c r="AQ9" s="34"/>
      <c r="AR9" s="34"/>
      <c r="AS9" s="34"/>
      <c r="AT9" s="25"/>
      <c r="AU9" s="25"/>
      <c r="AV9" s="25"/>
      <c r="AW9" s="25"/>
    </row>
    <row r="10" spans="1:49" ht="14.45" customHeight="1" x14ac:dyDescent="0.2">
      <c r="C10" s="26" t="s">
        <v>7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Y10" s="26" t="s">
        <v>9</v>
      </c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</row>
    <row r="11" spans="1:49" ht="14.45" customHeight="1" x14ac:dyDescent="0.2">
      <c r="A11" s="2" t="s">
        <v>23</v>
      </c>
      <c r="C11" s="4" t="s">
        <v>29</v>
      </c>
      <c r="D11" s="3"/>
      <c r="E11" s="4" t="s">
        <v>30</v>
      </c>
      <c r="F11" s="3"/>
      <c r="G11" s="27" t="s">
        <v>31</v>
      </c>
      <c r="H11" s="27"/>
      <c r="I11" s="27"/>
      <c r="J11" s="3"/>
      <c r="K11" s="27" t="s">
        <v>32</v>
      </c>
      <c r="L11" s="27"/>
      <c r="M11" s="27"/>
      <c r="N11" s="3"/>
      <c r="O11" s="27" t="s">
        <v>25</v>
      </c>
      <c r="P11" s="27"/>
      <c r="Q11" s="27"/>
      <c r="R11" s="3"/>
      <c r="S11" s="27" t="s">
        <v>26</v>
      </c>
      <c r="T11" s="27"/>
      <c r="U11" s="27"/>
      <c r="V11" s="27"/>
      <c r="W11" s="27"/>
      <c r="Y11" s="27" t="s">
        <v>29</v>
      </c>
      <c r="Z11" s="27"/>
      <c r="AA11" s="27"/>
      <c r="AB11" s="27"/>
      <c r="AC11" s="27"/>
      <c r="AD11" s="3"/>
      <c r="AE11" s="27" t="s">
        <v>30</v>
      </c>
      <c r="AF11" s="27"/>
      <c r="AG11" s="27"/>
      <c r="AH11" s="27"/>
      <c r="AI11" s="27"/>
      <c r="AJ11" s="3"/>
      <c r="AK11" s="27" t="s">
        <v>31</v>
      </c>
      <c r="AL11" s="27"/>
      <c r="AM11" s="27"/>
      <c r="AN11" s="3"/>
      <c r="AO11" s="27" t="s">
        <v>32</v>
      </c>
      <c r="AP11" s="27"/>
      <c r="AQ11" s="27"/>
      <c r="AR11" s="3"/>
      <c r="AS11" s="27" t="s">
        <v>25</v>
      </c>
      <c r="AT11" s="27"/>
      <c r="AU11" s="3"/>
      <c r="AV11" s="4" t="s">
        <v>26</v>
      </c>
    </row>
    <row r="12" spans="1:49" ht="14.45" customHeight="1" x14ac:dyDescent="0.2">
      <c r="A12" s="25" t="s">
        <v>33</v>
      </c>
      <c r="B12" s="25"/>
      <c r="C12" s="34"/>
      <c r="D12" s="25"/>
      <c r="E12" s="34"/>
      <c r="F12" s="25"/>
      <c r="G12" s="34"/>
      <c r="H12" s="34"/>
      <c r="I12" s="34"/>
      <c r="J12" s="25"/>
      <c r="K12" s="34"/>
      <c r="L12" s="34"/>
      <c r="M12" s="34"/>
      <c r="N12" s="25"/>
      <c r="O12" s="34"/>
      <c r="P12" s="34"/>
      <c r="Q12" s="34"/>
      <c r="R12" s="25"/>
      <c r="S12" s="34"/>
      <c r="T12" s="34"/>
      <c r="U12" s="34"/>
      <c r="V12" s="34"/>
      <c r="W12" s="34"/>
      <c r="X12" s="25"/>
      <c r="Y12" s="34"/>
      <c r="Z12" s="34"/>
      <c r="AA12" s="34"/>
      <c r="AB12" s="34"/>
      <c r="AC12" s="34"/>
      <c r="AD12" s="25"/>
      <c r="AE12" s="34"/>
      <c r="AF12" s="34"/>
      <c r="AG12" s="34"/>
      <c r="AH12" s="34"/>
      <c r="AI12" s="34"/>
      <c r="AJ12" s="25"/>
      <c r="AK12" s="34"/>
      <c r="AL12" s="34"/>
      <c r="AM12" s="34"/>
      <c r="AN12" s="25"/>
      <c r="AO12" s="34"/>
      <c r="AP12" s="34"/>
      <c r="AQ12" s="34"/>
      <c r="AR12" s="25"/>
      <c r="AS12" s="34"/>
      <c r="AT12" s="34"/>
      <c r="AU12" s="25"/>
      <c r="AV12" s="34"/>
      <c r="AW12" s="25"/>
    </row>
    <row r="13" spans="1:49" ht="14.45" customHeight="1" x14ac:dyDescent="0.2">
      <c r="C13" s="26" t="s">
        <v>7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O13" s="26" t="s">
        <v>9</v>
      </c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</row>
    <row r="14" spans="1:49" ht="14.45" customHeight="1" x14ac:dyDescent="0.2">
      <c r="A14" s="2" t="s">
        <v>23</v>
      </c>
      <c r="C14" s="4" t="s">
        <v>30</v>
      </c>
      <c r="D14" s="3"/>
      <c r="E14" s="4" t="s">
        <v>32</v>
      </c>
      <c r="F14" s="3"/>
      <c r="G14" s="27" t="s">
        <v>25</v>
      </c>
      <c r="H14" s="27"/>
      <c r="I14" s="27"/>
      <c r="J14" s="3"/>
      <c r="K14" s="27" t="s">
        <v>26</v>
      </c>
      <c r="L14" s="27"/>
      <c r="M14" s="27"/>
      <c r="O14" s="27" t="s">
        <v>30</v>
      </c>
      <c r="P14" s="27"/>
      <c r="Q14" s="27"/>
      <c r="R14" s="27"/>
      <c r="S14" s="27"/>
      <c r="T14" s="3"/>
      <c r="U14" s="27" t="s">
        <v>32</v>
      </c>
      <c r="V14" s="27"/>
      <c r="W14" s="27"/>
      <c r="X14" s="27"/>
      <c r="Y14" s="27"/>
      <c r="Z14" s="3"/>
      <c r="AA14" s="27" t="s">
        <v>25</v>
      </c>
      <c r="AB14" s="27"/>
      <c r="AC14" s="27"/>
      <c r="AD14" s="27"/>
      <c r="AE14" s="27"/>
      <c r="AF14" s="3"/>
      <c r="AG14" s="27" t="s">
        <v>26</v>
      </c>
      <c r="AH14" s="27"/>
      <c r="AI14" s="27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 x14ac:dyDescent="0.2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sqref="A1:AA1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 spans="1:27" ht="21.75" customHeight="1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7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27" ht="14.45" customHeight="1" x14ac:dyDescent="0.2"/>
    <row r="5" spans="1:27" ht="14.45" customHeight="1" x14ac:dyDescent="0.2">
      <c r="A5" s="1" t="s">
        <v>34</v>
      </c>
      <c r="B5" s="25" t="s">
        <v>35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</row>
    <row r="6" spans="1:27" ht="14.45" customHeight="1" x14ac:dyDescent="0.2">
      <c r="E6" s="26" t="s">
        <v>7</v>
      </c>
      <c r="F6" s="26"/>
      <c r="G6" s="26"/>
      <c r="H6" s="26"/>
      <c r="I6" s="26"/>
      <c r="K6" s="26" t="s">
        <v>8</v>
      </c>
      <c r="L6" s="26"/>
      <c r="M6" s="26"/>
      <c r="N6" s="26"/>
      <c r="O6" s="26"/>
      <c r="P6" s="26"/>
      <c r="Q6" s="26"/>
      <c r="S6" s="26" t="s">
        <v>9</v>
      </c>
      <c r="T6" s="26"/>
      <c r="U6" s="26"/>
      <c r="V6" s="26"/>
      <c r="W6" s="26"/>
      <c r="X6" s="26"/>
      <c r="Y6" s="26"/>
      <c r="Z6" s="26"/>
      <c r="AA6" s="26"/>
    </row>
    <row r="7" spans="1:27" ht="14.45" customHeight="1" x14ac:dyDescent="0.2">
      <c r="E7" s="3"/>
      <c r="F7" s="3"/>
      <c r="G7" s="3"/>
      <c r="H7" s="3"/>
      <c r="I7" s="3"/>
      <c r="K7" s="27" t="s">
        <v>36</v>
      </c>
      <c r="L7" s="27"/>
      <c r="M7" s="27"/>
      <c r="N7" s="3"/>
      <c r="O7" s="27" t="s">
        <v>37</v>
      </c>
      <c r="P7" s="27"/>
      <c r="Q7" s="27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26" t="s">
        <v>38</v>
      </c>
      <c r="B8" s="26"/>
      <c r="D8" s="26" t="s">
        <v>39</v>
      </c>
      <c r="E8" s="26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40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sqref="A1:AL1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</row>
    <row r="2" spans="1:38" ht="21.75" customHeight="1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</row>
    <row r="3" spans="1:38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</row>
    <row r="4" spans="1:38" ht="14.45" customHeight="1" x14ac:dyDescent="0.2"/>
    <row r="5" spans="1:38" ht="14.45" customHeight="1" x14ac:dyDescent="0.2">
      <c r="A5" s="1" t="s">
        <v>41</v>
      </c>
      <c r="B5" s="25" t="s">
        <v>42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</row>
    <row r="6" spans="1:38" ht="14.45" customHeight="1" x14ac:dyDescent="0.2">
      <c r="A6" s="26" t="s">
        <v>43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 t="s">
        <v>7</v>
      </c>
      <c r="Q6" s="26"/>
      <c r="R6" s="26"/>
      <c r="S6" s="26"/>
      <c r="T6" s="26"/>
      <c r="V6" s="26" t="s">
        <v>8</v>
      </c>
      <c r="W6" s="26"/>
      <c r="X6" s="26"/>
      <c r="Y6" s="26"/>
      <c r="Z6" s="26"/>
      <c r="AA6" s="26"/>
      <c r="AB6" s="26"/>
      <c r="AD6" s="26" t="s">
        <v>9</v>
      </c>
      <c r="AE6" s="26"/>
      <c r="AF6" s="26"/>
      <c r="AG6" s="26"/>
      <c r="AH6" s="26"/>
      <c r="AI6" s="26"/>
      <c r="AJ6" s="26"/>
      <c r="AK6" s="26"/>
      <c r="AL6" s="26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7" t="s">
        <v>10</v>
      </c>
      <c r="W7" s="27"/>
      <c r="X7" s="27"/>
      <c r="Y7" s="3"/>
      <c r="Z7" s="27" t="s">
        <v>11</v>
      </c>
      <c r="AA7" s="27"/>
      <c r="AB7" s="27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26" t="s">
        <v>44</v>
      </c>
      <c r="B8" s="26"/>
      <c r="D8" s="2" t="s">
        <v>45</v>
      </c>
      <c r="F8" s="2" t="s">
        <v>46</v>
      </c>
      <c r="H8" s="2" t="s">
        <v>47</v>
      </c>
      <c r="J8" s="2" t="s">
        <v>48</v>
      </c>
      <c r="L8" s="2" t="s">
        <v>49</v>
      </c>
      <c r="N8" s="2" t="s">
        <v>27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21.75" customHeight="1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14.45" customHeight="1" x14ac:dyDescent="0.2">
      <c r="A4" s="25" t="s">
        <v>50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ht="14.45" customHeight="1" x14ac:dyDescent="0.2">
      <c r="A5" s="25" t="s">
        <v>51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3" ht="14.45" customHeight="1" x14ac:dyDescent="0.2"/>
    <row r="7" spans="1:13" ht="14.45" customHeight="1" x14ac:dyDescent="0.2">
      <c r="C7" s="26" t="s">
        <v>9</v>
      </c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14.45" customHeight="1" x14ac:dyDescent="0.2">
      <c r="A8" s="2" t="s">
        <v>52</v>
      </c>
      <c r="C8" s="4" t="s">
        <v>13</v>
      </c>
      <c r="D8" s="3"/>
      <c r="E8" s="4" t="s">
        <v>53</v>
      </c>
      <c r="F8" s="3"/>
      <c r="G8" s="4" t="s">
        <v>54</v>
      </c>
      <c r="H8" s="3"/>
      <c r="I8" s="4" t="s">
        <v>55</v>
      </c>
      <c r="J8" s="3"/>
      <c r="K8" s="4" t="s">
        <v>56</v>
      </c>
      <c r="L8" s="3"/>
      <c r="M8" s="4" t="s">
        <v>57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8"/>
  <sheetViews>
    <sheetView rightToLeft="1" topLeftCell="A7" workbookViewId="0">
      <selection activeCell="J25" sqref="J25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6" bestFit="1" customWidth="1"/>
    <col min="5" max="5" width="1.28515625" customWidth="1"/>
    <col min="6" max="6" width="13.5703125" bestFit="1" customWidth="1"/>
    <col min="7" max="7" width="1.28515625" customWidth="1"/>
    <col min="8" max="8" width="13.7109375" bestFit="1" customWidth="1"/>
    <col min="9" max="9" width="1.28515625" customWidth="1"/>
    <col min="10" max="10" width="16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21.75" customHeight="1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14.45" customHeight="1" x14ac:dyDescent="0.2"/>
    <row r="5" spans="1:12" ht="14.45" customHeight="1" x14ac:dyDescent="0.2">
      <c r="A5" s="1" t="s">
        <v>58</v>
      </c>
      <c r="B5" s="25" t="s">
        <v>59</v>
      </c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2" ht="14.45" customHeight="1" x14ac:dyDescent="0.2">
      <c r="D6" s="2" t="s">
        <v>7</v>
      </c>
      <c r="F6" s="26" t="s">
        <v>8</v>
      </c>
      <c r="G6" s="26"/>
      <c r="H6" s="26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26" t="s">
        <v>60</v>
      </c>
      <c r="B8" s="26"/>
      <c r="D8" s="2" t="s">
        <v>61</v>
      </c>
      <c r="F8" s="2" t="s">
        <v>62</v>
      </c>
      <c r="H8" s="2" t="s">
        <v>63</v>
      </c>
      <c r="J8" s="2" t="s">
        <v>61</v>
      </c>
      <c r="L8" s="2" t="s">
        <v>18</v>
      </c>
    </row>
    <row r="9" spans="1:12" ht="21.75" customHeight="1" x14ac:dyDescent="0.2">
      <c r="A9" s="29" t="s">
        <v>64</v>
      </c>
      <c r="B9" s="29"/>
      <c r="D9" s="6">
        <v>473972509</v>
      </c>
      <c r="F9" s="6">
        <v>4191961609</v>
      </c>
      <c r="H9" s="6">
        <v>4660019000</v>
      </c>
      <c r="J9" s="6">
        <v>5915118</v>
      </c>
      <c r="L9" s="45">
        <v>0</v>
      </c>
    </row>
    <row r="10" spans="1:12" ht="21.75" customHeight="1" x14ac:dyDescent="0.2">
      <c r="A10" s="35" t="s">
        <v>65</v>
      </c>
      <c r="B10" s="35"/>
      <c r="D10" s="10">
        <v>15936000000</v>
      </c>
      <c r="F10" s="10">
        <v>0</v>
      </c>
      <c r="H10" s="10">
        <v>0</v>
      </c>
      <c r="J10" s="10">
        <v>15936000000</v>
      </c>
      <c r="L10" s="46">
        <v>3.8600000000000002E-2</v>
      </c>
    </row>
    <row r="11" spans="1:12" ht="21.75" customHeight="1" x14ac:dyDescent="0.2">
      <c r="A11" s="35" t="s">
        <v>65</v>
      </c>
      <c r="B11" s="35"/>
      <c r="D11" s="10">
        <v>12000000000</v>
      </c>
      <c r="F11" s="10">
        <v>0</v>
      </c>
      <c r="H11" s="10">
        <v>0</v>
      </c>
      <c r="J11" s="10">
        <v>12000000000</v>
      </c>
      <c r="L11" s="46">
        <v>2.9100000000000001E-2</v>
      </c>
    </row>
    <row r="12" spans="1:12" ht="21.75" customHeight="1" x14ac:dyDescent="0.2">
      <c r="A12" s="35" t="s">
        <v>65</v>
      </c>
      <c r="B12" s="35"/>
      <c r="D12" s="10">
        <v>70000000000</v>
      </c>
      <c r="F12" s="10">
        <v>0</v>
      </c>
      <c r="H12" s="10">
        <v>0</v>
      </c>
      <c r="J12" s="10">
        <v>70000000000</v>
      </c>
      <c r="L12" s="46">
        <v>0.16969999999999999</v>
      </c>
    </row>
    <row r="13" spans="1:12" ht="21.75" customHeight="1" x14ac:dyDescent="0.2">
      <c r="A13" s="35" t="s">
        <v>65</v>
      </c>
      <c r="B13" s="35"/>
      <c r="D13" s="10">
        <v>5800000000</v>
      </c>
      <c r="F13" s="10">
        <v>0</v>
      </c>
      <c r="H13" s="10">
        <v>0</v>
      </c>
      <c r="J13" s="10">
        <v>5800000000</v>
      </c>
      <c r="L13" s="46">
        <v>1.41E-2</v>
      </c>
    </row>
    <row r="14" spans="1:12" ht="21.75" customHeight="1" x14ac:dyDescent="0.2">
      <c r="A14" s="35" t="s">
        <v>65</v>
      </c>
      <c r="B14" s="35"/>
      <c r="D14" s="10">
        <v>1850000000</v>
      </c>
      <c r="F14" s="10">
        <v>0</v>
      </c>
      <c r="H14" s="10">
        <v>0</v>
      </c>
      <c r="J14" s="10">
        <v>1850000000</v>
      </c>
      <c r="L14" s="46">
        <v>4.4999999999999997E-3</v>
      </c>
    </row>
    <row r="15" spans="1:12" ht="21.75" customHeight="1" x14ac:dyDescent="0.2">
      <c r="A15" s="35" t="s">
        <v>65</v>
      </c>
      <c r="B15" s="35"/>
      <c r="D15" s="10">
        <v>4400000000</v>
      </c>
      <c r="F15" s="10">
        <v>0</v>
      </c>
      <c r="H15" s="10">
        <v>0</v>
      </c>
      <c r="J15" s="10">
        <v>4400000000</v>
      </c>
      <c r="L15" s="46">
        <v>1.0699999999999999E-2</v>
      </c>
    </row>
    <row r="16" spans="1:12" ht="21.75" customHeight="1" x14ac:dyDescent="0.2">
      <c r="A16" s="35" t="s">
        <v>65</v>
      </c>
      <c r="B16" s="35"/>
      <c r="D16" s="10">
        <v>4500000000</v>
      </c>
      <c r="F16" s="10">
        <v>0</v>
      </c>
      <c r="H16" s="10">
        <v>0</v>
      </c>
      <c r="J16" s="10">
        <v>4500000000</v>
      </c>
      <c r="L16" s="46">
        <v>1.09E-2</v>
      </c>
    </row>
    <row r="17" spans="1:12" ht="21.75" customHeight="1" x14ac:dyDescent="0.2">
      <c r="A17" s="35" t="s">
        <v>66</v>
      </c>
      <c r="B17" s="35"/>
      <c r="D17" s="10">
        <v>31774726194</v>
      </c>
      <c r="F17" s="10">
        <v>125881911</v>
      </c>
      <c r="H17" s="10">
        <v>2131566469</v>
      </c>
      <c r="J17" s="10">
        <v>29769041636</v>
      </c>
      <c r="L17" s="46">
        <v>7.22E-2</v>
      </c>
    </row>
    <row r="18" spans="1:12" ht="21.75" customHeight="1" x14ac:dyDescent="0.2">
      <c r="A18" s="35" t="s">
        <v>66</v>
      </c>
      <c r="B18" s="35"/>
      <c r="D18" s="10">
        <v>194354481</v>
      </c>
      <c r="F18" s="10">
        <v>1816839</v>
      </c>
      <c r="H18" s="10">
        <v>2001950</v>
      </c>
      <c r="J18" s="10">
        <v>194169370</v>
      </c>
      <c r="L18" s="46">
        <v>5.0000000000000001E-4</v>
      </c>
    </row>
    <row r="19" spans="1:12" ht="21.75" customHeight="1" x14ac:dyDescent="0.2">
      <c r="A19" s="35" t="s">
        <v>65</v>
      </c>
      <c r="B19" s="35"/>
      <c r="D19" s="10">
        <v>2600000000</v>
      </c>
      <c r="F19" s="10">
        <v>0</v>
      </c>
      <c r="H19" s="10">
        <v>0</v>
      </c>
      <c r="J19" s="10">
        <v>2600000000</v>
      </c>
      <c r="L19" s="46">
        <v>6.3E-3</v>
      </c>
    </row>
    <row r="20" spans="1:12" ht="21.75" customHeight="1" x14ac:dyDescent="0.2">
      <c r="A20" s="35" t="s">
        <v>65</v>
      </c>
      <c r="B20" s="35"/>
      <c r="D20" s="10">
        <v>30500000000</v>
      </c>
      <c r="F20" s="10">
        <v>0</v>
      </c>
      <c r="H20" s="10">
        <v>0</v>
      </c>
      <c r="J20" s="10">
        <v>30500000000</v>
      </c>
      <c r="L20" s="46">
        <v>7.3899999999999993E-2</v>
      </c>
    </row>
    <row r="21" spans="1:12" ht="21.75" customHeight="1" x14ac:dyDescent="0.2">
      <c r="A21" s="35" t="s">
        <v>65</v>
      </c>
      <c r="B21" s="35"/>
      <c r="D21" s="10">
        <v>1800000000</v>
      </c>
      <c r="F21" s="10">
        <v>0</v>
      </c>
      <c r="H21" s="10">
        <v>0</v>
      </c>
      <c r="J21" s="10">
        <v>1800000000</v>
      </c>
      <c r="L21" s="46">
        <v>4.4000000000000003E-3</v>
      </c>
    </row>
    <row r="22" spans="1:12" ht="21.75" customHeight="1" x14ac:dyDescent="0.2">
      <c r="A22" s="35" t="s">
        <v>65</v>
      </c>
      <c r="B22" s="35"/>
      <c r="D22" s="10">
        <v>3300000000</v>
      </c>
      <c r="F22" s="10">
        <v>0</v>
      </c>
      <c r="H22" s="10">
        <v>0</v>
      </c>
      <c r="J22" s="10">
        <v>3300000000</v>
      </c>
      <c r="L22" s="46">
        <v>8.0000000000000002E-3</v>
      </c>
    </row>
    <row r="23" spans="1:12" ht="21.75" customHeight="1" x14ac:dyDescent="0.2">
      <c r="A23" s="35" t="s">
        <v>65</v>
      </c>
      <c r="B23" s="35"/>
      <c r="D23" s="10">
        <v>2000000000</v>
      </c>
      <c r="F23" s="10">
        <v>0</v>
      </c>
      <c r="H23" s="10">
        <v>0</v>
      </c>
      <c r="J23" s="10">
        <v>2000000000</v>
      </c>
      <c r="L23" s="46">
        <v>4.7999999999999996E-3</v>
      </c>
    </row>
    <row r="24" spans="1:12" ht="21.75" customHeight="1" x14ac:dyDescent="0.2">
      <c r="A24" s="35" t="s">
        <v>65</v>
      </c>
      <c r="B24" s="35"/>
      <c r="D24" s="10">
        <v>3350000000</v>
      </c>
      <c r="F24" s="10">
        <v>0</v>
      </c>
      <c r="H24" s="10">
        <v>0</v>
      </c>
      <c r="J24" s="10">
        <v>3350000000</v>
      </c>
      <c r="L24" s="46">
        <v>8.0999999999999996E-3</v>
      </c>
    </row>
    <row r="25" spans="1:12" ht="21.75" customHeight="1" x14ac:dyDescent="0.2">
      <c r="A25" s="35" t="s">
        <v>65</v>
      </c>
      <c r="B25" s="35"/>
      <c r="D25" s="10">
        <v>3430000000</v>
      </c>
      <c r="F25" s="10">
        <v>0</v>
      </c>
      <c r="H25" s="10">
        <v>0</v>
      </c>
      <c r="J25" s="10">
        <v>3430000000</v>
      </c>
      <c r="L25" s="46">
        <v>8.3000000000000001E-3</v>
      </c>
    </row>
    <row r="26" spans="1:12" ht="21.75" customHeight="1" x14ac:dyDescent="0.2">
      <c r="A26" s="35" t="s">
        <v>65</v>
      </c>
      <c r="B26" s="35"/>
      <c r="D26" s="10">
        <v>3790000000</v>
      </c>
      <c r="F26" s="10">
        <v>0</v>
      </c>
      <c r="H26" s="10">
        <v>0</v>
      </c>
      <c r="J26" s="10">
        <v>3790000000</v>
      </c>
      <c r="L26" s="46">
        <v>9.1999999999999998E-3</v>
      </c>
    </row>
    <row r="27" spans="1:12" ht="21.75" customHeight="1" x14ac:dyDescent="0.2">
      <c r="A27" s="31" t="s">
        <v>65</v>
      </c>
      <c r="B27" s="31"/>
      <c r="D27" s="11">
        <v>0</v>
      </c>
      <c r="F27" s="11">
        <v>4660000000</v>
      </c>
      <c r="H27" s="11">
        <v>0</v>
      </c>
      <c r="J27" s="11">
        <v>4660000000</v>
      </c>
      <c r="L27" s="47">
        <v>1.1299999999999999E-2</v>
      </c>
    </row>
    <row r="28" spans="1:12" ht="21.75" customHeight="1" x14ac:dyDescent="0.2">
      <c r="A28" s="28" t="s">
        <v>21</v>
      </c>
      <c r="B28" s="28"/>
      <c r="D28" s="14">
        <v>197699053184</v>
      </c>
      <c r="F28" s="14">
        <v>8979660359</v>
      </c>
      <c r="H28" s="14">
        <v>6793587419</v>
      </c>
      <c r="J28" s="14">
        <v>199885126124</v>
      </c>
      <c r="L28" s="48">
        <f>SUM(L9:L27)</f>
        <v>0.48459999999999998</v>
      </c>
    </row>
  </sheetData>
  <mergeCells count="26">
    <mergeCell ref="A28:B28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sqref="A1:J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1.75" customHeight="1" x14ac:dyDescent="0.2">
      <c r="A2" s="23" t="s">
        <v>67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14.45" customHeight="1" x14ac:dyDescent="0.2"/>
    <row r="5" spans="1:10" ht="29.1" customHeight="1" x14ac:dyDescent="0.2">
      <c r="A5" s="1" t="s">
        <v>68</v>
      </c>
      <c r="B5" s="25" t="s">
        <v>69</v>
      </c>
      <c r="C5" s="25"/>
      <c r="D5" s="25"/>
      <c r="E5" s="25"/>
      <c r="F5" s="25"/>
      <c r="G5" s="25"/>
      <c r="H5" s="25"/>
      <c r="I5" s="25"/>
      <c r="J5" s="25"/>
    </row>
    <row r="6" spans="1:10" ht="14.45" customHeight="1" x14ac:dyDescent="0.2"/>
    <row r="7" spans="1:10" ht="14.45" customHeight="1" x14ac:dyDescent="0.2">
      <c r="A7" s="26" t="s">
        <v>70</v>
      </c>
      <c r="B7" s="26"/>
      <c r="D7" s="2" t="s">
        <v>71</v>
      </c>
      <c r="F7" s="2" t="s">
        <v>61</v>
      </c>
      <c r="H7" s="2" t="s">
        <v>72</v>
      </c>
      <c r="J7" s="2" t="s">
        <v>73</v>
      </c>
    </row>
    <row r="8" spans="1:10" ht="21.75" customHeight="1" x14ac:dyDescent="0.2">
      <c r="A8" s="29" t="s">
        <v>74</v>
      </c>
      <c r="B8" s="29"/>
      <c r="D8" s="5" t="s">
        <v>75</v>
      </c>
      <c r="F8" s="6">
        <v>-1405715013</v>
      </c>
      <c r="H8" s="7">
        <v>-52.86</v>
      </c>
      <c r="J8" s="7">
        <v>-0.34</v>
      </c>
    </row>
    <row r="9" spans="1:10" ht="21.75" customHeight="1" x14ac:dyDescent="0.2">
      <c r="A9" s="35" t="s">
        <v>76</v>
      </c>
      <c r="B9" s="35"/>
      <c r="D9" s="16" t="s">
        <v>77</v>
      </c>
      <c r="F9" s="10">
        <v>0</v>
      </c>
      <c r="H9" s="17">
        <v>0</v>
      </c>
      <c r="J9" s="17">
        <v>0</v>
      </c>
    </row>
    <row r="10" spans="1:10" ht="21.75" customHeight="1" x14ac:dyDescent="0.2">
      <c r="A10" s="35" t="s">
        <v>78</v>
      </c>
      <c r="B10" s="35"/>
      <c r="D10" s="16" t="s">
        <v>79</v>
      </c>
      <c r="F10" s="10">
        <v>0</v>
      </c>
      <c r="H10" s="17">
        <v>0</v>
      </c>
      <c r="J10" s="17">
        <v>0</v>
      </c>
    </row>
    <row r="11" spans="1:10" ht="21.75" customHeight="1" x14ac:dyDescent="0.2">
      <c r="A11" s="35" t="s">
        <v>80</v>
      </c>
      <c r="B11" s="35"/>
      <c r="D11" s="16" t="s">
        <v>81</v>
      </c>
      <c r="F11" s="10">
        <v>4334491591</v>
      </c>
      <c r="H11" s="17">
        <v>163</v>
      </c>
      <c r="J11" s="17">
        <v>1.05</v>
      </c>
    </row>
    <row r="12" spans="1:10" ht="21.75" customHeight="1" x14ac:dyDescent="0.2">
      <c r="A12" s="31" t="s">
        <v>82</v>
      </c>
      <c r="B12" s="31"/>
      <c r="D12" s="8" t="s">
        <v>83</v>
      </c>
      <c r="F12" s="11">
        <v>32722084</v>
      </c>
      <c r="H12" s="12">
        <v>1.23</v>
      </c>
      <c r="J12" s="12">
        <v>0.01</v>
      </c>
    </row>
    <row r="13" spans="1:10" ht="21.75" customHeight="1" x14ac:dyDescent="0.2">
      <c r="A13" s="28" t="s">
        <v>21</v>
      </c>
      <c r="B13" s="28"/>
      <c r="D13" s="14"/>
      <c r="F13" s="14">
        <v>2961498662</v>
      </c>
      <c r="H13" s="15">
        <v>111.37</v>
      </c>
      <c r="J13" s="15">
        <v>0.72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1"/>
  <sheetViews>
    <sheetView rightToLeft="1" workbookViewId="0">
      <selection activeCell="F11" sqref="F1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4.7109375" bestFit="1" customWidth="1"/>
    <col min="11" max="11" width="1.28515625" customWidth="1"/>
    <col min="12" max="12" width="15.5703125" customWidth="1"/>
    <col min="13" max="13" width="1.28515625" customWidth="1"/>
    <col min="14" max="14" width="14.7109375" bestFit="1" customWidth="1"/>
    <col min="15" max="16" width="1.28515625" customWidth="1"/>
    <col min="17" max="17" width="15.85546875" bestFit="1" customWidth="1"/>
    <col min="18" max="18" width="1.28515625" customWidth="1"/>
    <col min="19" max="19" width="13.7109375" bestFit="1" customWidth="1"/>
    <col min="20" max="20" width="1.28515625" customWidth="1"/>
    <col min="21" max="21" width="14.4257812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ht="21.75" customHeight="1" x14ac:dyDescent="0.2">
      <c r="A2" s="23" t="s">
        <v>67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</row>
    <row r="4" spans="1:23" ht="14.45" customHeight="1" x14ac:dyDescent="0.2"/>
    <row r="5" spans="1:23" ht="14.45" customHeight="1" x14ac:dyDescent="0.2">
      <c r="A5" s="1" t="s">
        <v>84</v>
      </c>
      <c r="B5" s="25" t="s">
        <v>85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</row>
    <row r="6" spans="1:23" ht="14.45" customHeight="1" x14ac:dyDescent="0.2">
      <c r="D6" s="26" t="s">
        <v>86</v>
      </c>
      <c r="E6" s="26"/>
      <c r="F6" s="26"/>
      <c r="G6" s="26"/>
      <c r="H6" s="26"/>
      <c r="I6" s="26"/>
      <c r="J6" s="26"/>
      <c r="K6" s="26"/>
      <c r="L6" s="26"/>
      <c r="N6" s="26" t="s">
        <v>87</v>
      </c>
      <c r="O6" s="26"/>
      <c r="P6" s="26"/>
      <c r="Q6" s="26"/>
      <c r="R6" s="26"/>
      <c r="S6" s="26"/>
      <c r="T6" s="26"/>
      <c r="U6" s="26"/>
      <c r="V6" s="26"/>
      <c r="W6" s="26"/>
    </row>
    <row r="7" spans="1:23" ht="14.45" customHeight="1" x14ac:dyDescent="0.2">
      <c r="D7" s="3"/>
      <c r="E7" s="3"/>
      <c r="F7" s="3"/>
      <c r="G7" s="3"/>
      <c r="H7" s="3"/>
      <c r="I7" s="3"/>
      <c r="J7" s="27" t="s">
        <v>21</v>
      </c>
      <c r="K7" s="27"/>
      <c r="L7" s="27"/>
      <c r="N7" s="3"/>
      <c r="O7" s="3"/>
      <c r="P7" s="3"/>
      <c r="Q7" s="3"/>
      <c r="R7" s="3"/>
      <c r="S7" s="3"/>
      <c r="T7" s="3"/>
      <c r="U7" s="27" t="s">
        <v>21</v>
      </c>
      <c r="V7" s="27"/>
      <c r="W7" s="27"/>
    </row>
    <row r="8" spans="1:23" ht="14.45" customHeight="1" x14ac:dyDescent="0.2">
      <c r="A8" s="26" t="s">
        <v>88</v>
      </c>
      <c r="B8" s="26"/>
      <c r="D8" s="2" t="s">
        <v>89</v>
      </c>
      <c r="F8" s="2" t="s">
        <v>90</v>
      </c>
      <c r="H8" s="2" t="s">
        <v>91</v>
      </c>
      <c r="J8" s="4" t="s">
        <v>61</v>
      </c>
      <c r="K8" s="3"/>
      <c r="L8" s="4" t="s">
        <v>72</v>
      </c>
      <c r="N8" s="2" t="s">
        <v>89</v>
      </c>
      <c r="P8" s="26" t="s">
        <v>90</v>
      </c>
      <c r="Q8" s="26"/>
      <c r="S8" s="2" t="s">
        <v>91</v>
      </c>
      <c r="U8" s="4" t="s">
        <v>61</v>
      </c>
      <c r="V8" s="3"/>
      <c r="W8" s="4" t="s">
        <v>72</v>
      </c>
    </row>
    <row r="9" spans="1:23" ht="21.75" customHeight="1" x14ac:dyDescent="0.2">
      <c r="A9" s="29" t="s">
        <v>20</v>
      </c>
      <c r="B9" s="29"/>
      <c r="D9" s="6">
        <v>0</v>
      </c>
      <c r="F9" s="6">
        <v>-1906427962</v>
      </c>
      <c r="H9" s="6">
        <v>0</v>
      </c>
      <c r="J9" s="6">
        <v>-1906427962</v>
      </c>
      <c r="L9" s="7">
        <v>-71.69</v>
      </c>
      <c r="N9" s="6">
        <v>4980744561</v>
      </c>
      <c r="P9" s="30">
        <v>-5675239212</v>
      </c>
      <c r="Q9" s="30"/>
      <c r="S9" s="6">
        <v>2655452310</v>
      </c>
      <c r="U9" s="6">
        <v>1960957659</v>
      </c>
      <c r="W9" s="7">
        <v>9.7200000000000006</v>
      </c>
    </row>
    <row r="10" spans="1:23" ht="21.75" customHeight="1" x14ac:dyDescent="0.2">
      <c r="A10" s="31" t="s">
        <v>19</v>
      </c>
      <c r="B10" s="31"/>
      <c r="D10" s="11">
        <v>0</v>
      </c>
      <c r="F10" s="11">
        <v>500712949</v>
      </c>
      <c r="H10" s="11">
        <v>0</v>
      </c>
      <c r="J10" s="11">
        <v>500712949</v>
      </c>
      <c r="L10" s="12">
        <v>18.829999999999998</v>
      </c>
      <c r="N10" s="11">
        <v>0</v>
      </c>
      <c r="P10" s="32">
        <v>-4626280376</v>
      </c>
      <c r="Q10" s="33"/>
      <c r="S10" s="11">
        <v>0</v>
      </c>
      <c r="U10" s="11">
        <v>-4626280376</v>
      </c>
      <c r="W10" s="12">
        <v>-22.94</v>
      </c>
    </row>
    <row r="11" spans="1:23" ht="21.75" customHeight="1" x14ac:dyDescent="0.2">
      <c r="A11" s="28" t="s">
        <v>21</v>
      </c>
      <c r="B11" s="28"/>
      <c r="D11" s="14">
        <v>0</v>
      </c>
      <c r="F11" s="14">
        <v>-1405715013</v>
      </c>
      <c r="H11" s="14">
        <v>0</v>
      </c>
      <c r="J11" s="14">
        <v>-1405715013</v>
      </c>
      <c r="L11" s="15">
        <v>-52.86</v>
      </c>
      <c r="N11" s="14">
        <v>4980744561</v>
      </c>
      <c r="Q11" s="14">
        <v>-10301519588</v>
      </c>
      <c r="S11" s="14">
        <v>2655452310</v>
      </c>
      <c r="U11" s="14">
        <v>-2665322717</v>
      </c>
      <c r="W11" s="15">
        <v>-13.22</v>
      </c>
    </row>
  </sheetData>
  <mergeCells count="15">
    <mergeCell ref="A10:B10"/>
    <mergeCell ref="P10:Q10"/>
    <mergeCell ref="A11:B11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alireza abbaspour</cp:lastModifiedBy>
  <dcterms:created xsi:type="dcterms:W3CDTF">2025-08-25T12:30:49Z</dcterms:created>
  <dcterms:modified xsi:type="dcterms:W3CDTF">2025-08-26T06:15:32Z</dcterms:modified>
</cp:coreProperties>
</file>