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331\"/>
    </mc:Choice>
  </mc:AlternateContent>
  <xr:revisionPtr revIDLastSave="0" documentId="13_ncr:1_{2CCF66A3-7565-424D-A3E2-CB2B3AE48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بانکی'!$A$1:$K$25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سپرده!$A$1:$M$26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بانکی'!$A$1:$N$25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9" i="13"/>
  <c r="J8" i="13"/>
  <c r="F25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9" i="13"/>
  <c r="F8" i="13"/>
</calcChain>
</file>

<file path=xl/sharedStrings.xml><?xml version="1.0" encoding="utf-8"?>
<sst xmlns="http://schemas.openxmlformats.org/spreadsheetml/2006/main" count="463" uniqueCount="166">
  <si>
    <t>صندوق اختصاصی بازارگردانی حامی نوآفرین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</si>
  <si>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</si>
  <si>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</si>
  <si>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</si>
  <si>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</si>
  <si>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</si>
  <si>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</si>
  <si>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</si>
  <si>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</si>
  <si>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</si>
  <si>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</si>
  <si>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</si>
  <si>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</si>
  <si>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</si>
  <si>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</si>
  <si>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</si>
  <si>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</si>
  <si>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</si>
  <si>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</si>
  <si>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</si>
  <si>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</si>
  <si>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</si>
  <si>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</si>
  <si>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</si>
  <si>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</si>
  <si>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</si>
  <si>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</si>
  <si>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</si>
  <si>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</si>
  <si>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</si>
  <si>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</si>
  <si>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</si>
  <si>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</si>
  <si>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</si>
  <si>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</si>
  <si>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</si>
  <si>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</si>
  <si>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</si>
  <si>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</si>
  <si>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</si>
  <si>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</si>
  <si>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</si>
  <si>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</si>
  <si>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</si>
  <si>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</si>
  <si>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</si>
  <si>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</si>
  <si>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</si>
  <si>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</si>
  <si>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</si>
  <si>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</si>
  <si>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</si>
  <si>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</si>
  <si>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</si>
  <si>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</si>
  <si>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</si>
  <si>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</si>
  <si>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</si>
  <si>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</si>
  <si>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</si>
  <si>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</si>
  <si>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</si>
  <si>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</si>
  <si>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</si>
  <si>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</si>
  <si>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</si>
  <si>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بلند مدت بانک گردشگری میدان هروی</t>
  </si>
  <si>
    <t>سپرده کوتاه مدت بانک ملت آذرنوش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</si>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</sst>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0" fontId="5" fillId="0" borderId="4" xfId="0" applyNumberFormat="1" applyFont="1" applyBorder="1" applyAlignment="1">
      <alignment horizontal="center" vertical="top"/>
    </xf>
    <xf numFmtId="10" fontId="5" fillId="0" borderId="5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4514850</xdr:colOff>
      <xdr:row>4</xdr:row>
      <xdr:rowOff>190500</xdr:rowOff>
    </xdr:from>
    <xdr:to>
      <xdr:col>2</xdr:col>
      <xdr:colOff>638733</xdr:colOff>
      <xdr:row>12</xdr:row>
      <xdr:rowOff>105335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882B64-73EB-46D4-9EC2-951DA6C0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24267" y="1190625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9" sqref="A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9" t="s">
        <v>0</v>
      </c>
      <c r="B1" s="29"/>
      <c r="C1" s="29"/>
    </row>
    <row r="2" spans="1:3" ht="21.75" customHeight="1" x14ac:dyDescent="0.2">
      <c r="A2" s="29" t="s">
        <v>1</v>
      </c>
      <c r="B2" s="29"/>
      <c r="C2" s="29"/>
    </row>
    <row r="3" spans="1:3" ht="21.75" customHeight="1" x14ac:dyDescent="0.2">
      <c r="A3" s="29" t="s">
        <v>2</v>
      </c>
      <c r="B3" s="29"/>
      <c r="C3" s="29"/>
    </row>
    <row r="4" spans="1:3" ht="7.35" customHeight="1" x14ac:dyDescent="0.2"/>
    <row r="5" spans="1:3" ht="123.6" customHeight="1" x14ac:dyDescent="0.2">
      <c r="B5" s="30"/>
    </row>
    <row r="6" spans="1:3" ht="123.6" customHeight="1" x14ac:dyDescent="0.2">
      <c r="B6" s="3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0"/>
  <sheetViews>
    <sheetView rightToLeft="1" workbookViewId="0">
      <selection activeCell="Q20" sqref="Q2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4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4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4" ht="14.45" customHeight="1" x14ac:dyDescent="0.2"/>
    <row r="5" spans="1:24" ht="14.45" customHeight="1" x14ac:dyDescent="0.2">
      <c r="A5" s="1" t="s">
        <v>93</v>
      </c>
      <c r="B5" s="31" t="s">
        <v>94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4" ht="14.45" customHeight="1" x14ac:dyDescent="0.2">
      <c r="D6" s="32" t="s">
        <v>87</v>
      </c>
      <c r="E6" s="32"/>
      <c r="F6" s="32"/>
      <c r="G6" s="32"/>
      <c r="H6" s="32"/>
      <c r="I6" s="32"/>
      <c r="J6" s="32"/>
      <c r="K6" s="32"/>
      <c r="L6" s="32"/>
      <c r="N6" s="32" t="s">
        <v>88</v>
      </c>
      <c r="O6" s="32"/>
      <c r="P6" s="32"/>
      <c r="Q6" s="32"/>
      <c r="R6" s="32"/>
      <c r="S6" s="32"/>
      <c r="T6" s="32"/>
      <c r="U6" s="32"/>
      <c r="V6" s="32"/>
      <c r="W6" s="32"/>
    </row>
    <row r="7" spans="1:24" ht="14.45" customHeight="1" x14ac:dyDescent="0.2">
      <c r="D7" s="3"/>
      <c r="E7" s="3"/>
      <c r="F7" s="3"/>
      <c r="G7" s="3"/>
      <c r="H7" s="3"/>
      <c r="I7" s="3"/>
      <c r="J7" s="33" t="s">
        <v>21</v>
      </c>
      <c r="K7" s="33"/>
      <c r="L7" s="33"/>
      <c r="N7" s="3"/>
      <c r="O7" s="3"/>
      <c r="P7" s="3"/>
      <c r="Q7" s="3"/>
      <c r="R7" s="3"/>
      <c r="S7" s="3"/>
      <c r="T7" s="3"/>
      <c r="U7" s="33" t="s">
        <v>21</v>
      </c>
      <c r="V7" s="33"/>
      <c r="W7" s="33"/>
    </row>
    <row r="8" spans="1:24" ht="14.45" customHeight="1" x14ac:dyDescent="0.2">
      <c r="A8" s="32" t="s">
        <v>38</v>
      </c>
      <c r="B8" s="32"/>
      <c r="D8" s="2" t="s">
        <v>95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95</v>
      </c>
      <c r="P8" s="32" t="s">
        <v>91</v>
      </c>
      <c r="Q8" s="32"/>
      <c r="S8" s="2" t="s">
        <v>92</v>
      </c>
      <c r="U8" s="4" t="s">
        <v>62</v>
      </c>
      <c r="V8" s="3"/>
      <c r="W8" s="4" t="s">
        <v>73</v>
      </c>
    </row>
    <row r="9" spans="1:24" ht="21.75" customHeight="1" x14ac:dyDescent="0.2">
      <c r="A9" s="42" t="s">
        <v>41</v>
      </c>
      <c r="B9" s="42"/>
      <c r="D9" s="21">
        <v>0</v>
      </c>
      <c r="E9" s="15"/>
      <c r="F9" s="21">
        <v>-409219200</v>
      </c>
      <c r="G9" s="15"/>
      <c r="H9" s="21">
        <v>737165123</v>
      </c>
      <c r="I9" s="15"/>
      <c r="J9" s="21">
        <v>327945923</v>
      </c>
      <c r="K9" s="15"/>
      <c r="L9" s="22">
        <v>6.52</v>
      </c>
      <c r="M9" s="15"/>
      <c r="N9" s="21">
        <v>0</v>
      </c>
      <c r="O9" s="15"/>
      <c r="P9" s="36">
        <v>436120192</v>
      </c>
      <c r="Q9" s="43"/>
      <c r="R9" s="15"/>
      <c r="S9" s="21">
        <v>764758403</v>
      </c>
      <c r="T9" s="15"/>
      <c r="U9" s="21">
        <v>1200878595</v>
      </c>
      <c r="V9" s="15"/>
      <c r="W9" s="22">
        <v>4.32</v>
      </c>
      <c r="X9" s="15"/>
    </row>
    <row r="10" spans="1:24" ht="21.75" customHeight="1" x14ac:dyDescent="0.2">
      <c r="A10" s="34" t="s">
        <v>21</v>
      </c>
      <c r="B10" s="34"/>
      <c r="D10" s="20">
        <v>0</v>
      </c>
      <c r="E10" s="15"/>
      <c r="F10" s="20">
        <v>-409219200</v>
      </c>
      <c r="G10" s="15"/>
      <c r="H10" s="20">
        <v>737165123</v>
      </c>
      <c r="I10" s="15"/>
      <c r="J10" s="20">
        <v>327945923</v>
      </c>
      <c r="K10" s="15"/>
      <c r="L10" s="23">
        <v>6.52</v>
      </c>
      <c r="M10" s="15"/>
      <c r="N10" s="20">
        <v>0</v>
      </c>
      <c r="O10" s="15"/>
      <c r="P10" s="15"/>
      <c r="Q10" s="20">
        <v>436120192</v>
      </c>
      <c r="R10" s="15"/>
      <c r="S10" s="20">
        <v>764758403</v>
      </c>
      <c r="T10" s="15"/>
      <c r="U10" s="20">
        <v>1200878595</v>
      </c>
      <c r="V10" s="15"/>
      <c r="W10" s="23">
        <v>4.32</v>
      </c>
      <c r="X10" s="15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topLeftCell="A4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1" t="s">
        <v>96</v>
      </c>
      <c r="B5" s="31" t="s">
        <v>97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D6" s="32" t="s">
        <v>87</v>
      </c>
      <c r="E6" s="32"/>
      <c r="F6" s="32"/>
      <c r="G6" s="32"/>
      <c r="H6" s="32"/>
      <c r="I6" s="32"/>
      <c r="J6" s="32"/>
      <c r="L6" s="32" t="s">
        <v>88</v>
      </c>
      <c r="M6" s="32"/>
      <c r="N6" s="32"/>
      <c r="O6" s="32"/>
      <c r="P6" s="32"/>
      <c r="Q6" s="32"/>
      <c r="R6" s="3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2" t="s">
        <v>98</v>
      </c>
      <c r="B8" s="32"/>
      <c r="D8" s="2" t="s">
        <v>99</v>
      </c>
      <c r="F8" s="2" t="s">
        <v>91</v>
      </c>
      <c r="H8" s="2" t="s">
        <v>92</v>
      </c>
      <c r="J8" s="2" t="s">
        <v>21</v>
      </c>
      <c r="L8" s="2" t="s">
        <v>99</v>
      </c>
      <c r="N8" s="2" t="s">
        <v>91</v>
      </c>
      <c r="P8" s="2" t="s">
        <v>92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4.45" customHeight="1" x14ac:dyDescent="0.2"/>
    <row r="5" spans="1:17" ht="14.45" customHeight="1" x14ac:dyDescent="0.2">
      <c r="A5" s="1" t="s">
        <v>100</v>
      </c>
      <c r="B5" s="31" t="s">
        <v>101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29.1" customHeight="1" x14ac:dyDescent="0.2">
      <c r="M6" s="45" t="s">
        <v>102</v>
      </c>
      <c r="Q6" s="45" t="s">
        <v>103</v>
      </c>
    </row>
    <row r="7" spans="1:17" ht="14.45" customHeight="1" x14ac:dyDescent="0.2">
      <c r="A7" s="32" t="s">
        <v>104</v>
      </c>
      <c r="B7" s="32"/>
      <c r="D7" s="2" t="s">
        <v>105</v>
      </c>
      <c r="F7" s="2" t="s">
        <v>106</v>
      </c>
      <c r="H7" s="2" t="s">
        <v>32</v>
      </c>
      <c r="J7" s="32" t="s">
        <v>107</v>
      </c>
      <c r="K7" s="32"/>
      <c r="M7" s="45"/>
      <c r="O7" s="2" t="s">
        <v>108</v>
      </c>
      <c r="Q7" s="45"/>
    </row>
    <row r="8" spans="1:17" ht="14.45" customHeight="1" x14ac:dyDescent="0.2">
      <c r="A8" s="33" t="s">
        <v>109</v>
      </c>
      <c r="B8" s="49"/>
      <c r="D8" s="33" t="s">
        <v>110</v>
      </c>
      <c r="F8" s="4" t="s">
        <v>111</v>
      </c>
      <c r="H8" s="3"/>
      <c r="J8" s="3"/>
      <c r="K8" s="3"/>
      <c r="M8" s="3"/>
      <c r="O8" s="3"/>
      <c r="Q8" s="3"/>
    </row>
    <row r="9" spans="1:17" ht="14.45" customHeight="1" x14ac:dyDescent="0.2">
      <c r="A9" s="32"/>
      <c r="B9" s="32"/>
      <c r="D9" s="32"/>
      <c r="F9" s="4" t="s">
        <v>112</v>
      </c>
    </row>
    <row r="10" spans="1:17" ht="14.45" customHeight="1" x14ac:dyDescent="0.2">
      <c r="A10" s="33" t="s">
        <v>109</v>
      </c>
      <c r="B10" s="49"/>
      <c r="D10" s="33" t="s">
        <v>113</v>
      </c>
      <c r="F10" s="4" t="s">
        <v>111</v>
      </c>
    </row>
    <row r="11" spans="1:17" ht="14.45" customHeight="1" x14ac:dyDescent="0.2">
      <c r="A11" s="32"/>
      <c r="B11" s="32"/>
      <c r="D11" s="32"/>
      <c r="F11" s="4" t="s">
        <v>114</v>
      </c>
    </row>
    <row r="12" spans="1:17" ht="65.45" customHeight="1" x14ac:dyDescent="0.2">
      <c r="A12" s="46" t="s">
        <v>115</v>
      </c>
      <c r="B12" s="46"/>
      <c r="D12" s="12" t="s">
        <v>116</v>
      </c>
      <c r="F12" s="4" t="s">
        <v>117</v>
      </c>
    </row>
    <row r="13" spans="1:17" ht="14.45" customHeight="1" x14ac:dyDescent="0.2">
      <c r="A13" s="46" t="s">
        <v>118</v>
      </c>
      <c r="B13" s="47"/>
      <c r="D13" s="46" t="s">
        <v>118</v>
      </c>
      <c r="F13" s="4" t="s">
        <v>119</v>
      </c>
    </row>
    <row r="14" spans="1:17" ht="14.45" customHeight="1" x14ac:dyDescent="0.2">
      <c r="A14" s="48"/>
      <c r="B14" s="48"/>
      <c r="D14" s="48"/>
      <c r="F14" s="4" t="s">
        <v>120</v>
      </c>
    </row>
    <row r="15" spans="1:17" ht="14.45" customHeight="1" x14ac:dyDescent="0.2">
      <c r="A15" s="48"/>
      <c r="B15" s="48"/>
      <c r="D15" s="48"/>
      <c r="F15" s="4" t="s">
        <v>121</v>
      </c>
    </row>
    <row r="16" spans="1:17" ht="14.45" customHeight="1" x14ac:dyDescent="0.2">
      <c r="A16" s="45"/>
      <c r="B16" s="45"/>
      <c r="D16" s="45"/>
      <c r="F16" s="4" t="s">
        <v>122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2" t="s">
        <v>123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topLeftCell="A16" workbookViewId="0">
      <selection activeCell="R10" sqref="R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14.45" customHeight="1" x14ac:dyDescent="0.2">
      <c r="A5" s="1" t="s">
        <v>124</v>
      </c>
      <c r="B5" s="31" t="s">
        <v>125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>
      <c r="D6" s="32" t="s">
        <v>87</v>
      </c>
      <c r="E6" s="32"/>
      <c r="F6" s="32"/>
      <c r="H6" s="32" t="s">
        <v>88</v>
      </c>
      <c r="I6" s="32"/>
      <c r="J6" s="32"/>
    </row>
    <row r="7" spans="1:10" ht="36.4" customHeight="1" x14ac:dyDescent="0.2">
      <c r="A7" s="32" t="s">
        <v>126</v>
      </c>
      <c r="B7" s="32"/>
      <c r="D7" s="12" t="s">
        <v>127</v>
      </c>
      <c r="E7" s="3"/>
      <c r="F7" s="12" t="s">
        <v>128</v>
      </c>
      <c r="H7" s="12" t="s">
        <v>127</v>
      </c>
      <c r="I7" s="3"/>
      <c r="J7" s="12" t="s">
        <v>128</v>
      </c>
    </row>
    <row r="8" spans="1:10" ht="21.75" customHeight="1" x14ac:dyDescent="0.2">
      <c r="A8" s="35" t="s">
        <v>65</v>
      </c>
      <c r="B8" s="35"/>
      <c r="D8" s="14">
        <v>23711</v>
      </c>
      <c r="E8" s="15"/>
      <c r="F8" s="16">
        <f>D8/$D$25*100</f>
        <v>5.7016540187147216E-4</v>
      </c>
      <c r="G8" s="15"/>
      <c r="H8" s="14">
        <v>249386</v>
      </c>
      <c r="I8" s="15"/>
      <c r="J8" s="16">
        <f>H8/$H$25</f>
        <v>1.9309468367841778E-5</v>
      </c>
    </row>
    <row r="9" spans="1:10" ht="21.75" customHeight="1" x14ac:dyDescent="0.2">
      <c r="A9" s="44" t="s">
        <v>66</v>
      </c>
      <c r="B9" s="44"/>
      <c r="D9" s="17">
        <v>449989735</v>
      </c>
      <c r="E9" s="15"/>
      <c r="F9" s="18">
        <f>D9/$D$25*100</f>
        <v>10.820656155131045</v>
      </c>
      <c r="G9" s="15"/>
      <c r="H9" s="17">
        <v>1940696120</v>
      </c>
      <c r="I9" s="15"/>
      <c r="J9" s="18">
        <f>H9/$H$25*100</f>
        <v>15.02642904603036</v>
      </c>
    </row>
    <row r="10" spans="1:10" ht="21.75" customHeight="1" x14ac:dyDescent="0.2">
      <c r="A10" s="44" t="s">
        <v>66</v>
      </c>
      <c r="B10" s="44"/>
      <c r="D10" s="17">
        <v>305753424</v>
      </c>
      <c r="E10" s="15"/>
      <c r="F10" s="18">
        <f t="shared" ref="F10:F24" si="0">D10/$D$25*100</f>
        <v>7.3522847568022698</v>
      </c>
      <c r="G10" s="15"/>
      <c r="H10" s="17">
        <v>917556699</v>
      </c>
      <c r="I10" s="15"/>
      <c r="J10" s="18">
        <f t="shared" ref="J10:J24" si="1">H10/$H$25*100</f>
        <v>7.104461379163955</v>
      </c>
    </row>
    <row r="11" spans="1:10" ht="21.75" customHeight="1" x14ac:dyDescent="0.2">
      <c r="A11" s="44" t="s">
        <v>66</v>
      </c>
      <c r="B11" s="44"/>
      <c r="D11" s="17">
        <v>1783561642</v>
      </c>
      <c r="E11" s="15"/>
      <c r="F11" s="18">
        <f t="shared" si="0"/>
        <v>42.88832779610614</v>
      </c>
      <c r="G11" s="15"/>
      <c r="H11" s="17">
        <v>5355243639</v>
      </c>
      <c r="I11" s="15"/>
      <c r="J11" s="18">
        <f t="shared" si="1"/>
        <v>41.464600117631463</v>
      </c>
    </row>
    <row r="12" spans="1:10" ht="21.75" customHeight="1" x14ac:dyDescent="0.2">
      <c r="A12" s="44" t="s">
        <v>66</v>
      </c>
      <c r="B12" s="44"/>
      <c r="D12" s="17">
        <v>147780821</v>
      </c>
      <c r="E12" s="15"/>
      <c r="F12" s="18">
        <f t="shared" si="0"/>
        <v>3.5536042846932263</v>
      </c>
      <c r="G12" s="15"/>
      <c r="H12" s="17">
        <v>443694137</v>
      </c>
      <c r="I12" s="15"/>
      <c r="J12" s="18">
        <f t="shared" si="1"/>
        <v>3.4354365936333058</v>
      </c>
    </row>
    <row r="13" spans="1:10" ht="21.75" customHeight="1" x14ac:dyDescent="0.2">
      <c r="A13" s="44" t="s">
        <v>66</v>
      </c>
      <c r="B13" s="44"/>
      <c r="D13" s="17">
        <v>47136985</v>
      </c>
      <c r="E13" s="15"/>
      <c r="F13" s="18">
        <f t="shared" si="0"/>
        <v>1.1334772044846084</v>
      </c>
      <c r="G13" s="15"/>
      <c r="H13" s="17">
        <v>141523112</v>
      </c>
      <c r="I13" s="15"/>
      <c r="J13" s="18">
        <f t="shared" si="1"/>
        <v>1.0957856714019749</v>
      </c>
    </row>
    <row r="14" spans="1:10" ht="21.75" customHeight="1" x14ac:dyDescent="0.2">
      <c r="A14" s="44" t="s">
        <v>66</v>
      </c>
      <c r="B14" s="44"/>
      <c r="D14" s="17">
        <v>112109588</v>
      </c>
      <c r="E14" s="15"/>
      <c r="F14" s="18">
        <f t="shared" si="0"/>
        <v>2.6958377249236714</v>
      </c>
      <c r="G14" s="15"/>
      <c r="H14" s="17">
        <v>336388049</v>
      </c>
      <c r="I14" s="15"/>
      <c r="J14" s="18">
        <f t="shared" si="1"/>
        <v>2.6045866213362059</v>
      </c>
    </row>
    <row r="15" spans="1:10" ht="21.75" customHeight="1" x14ac:dyDescent="0.2">
      <c r="A15" s="44" t="s">
        <v>66</v>
      </c>
      <c r="B15" s="44"/>
      <c r="D15" s="17">
        <v>114657530</v>
      </c>
      <c r="E15" s="15"/>
      <c r="F15" s="18">
        <f t="shared" si="0"/>
        <v>2.7571066876150465</v>
      </c>
      <c r="G15" s="15"/>
      <c r="H15" s="17">
        <v>344154508</v>
      </c>
      <c r="I15" s="15"/>
      <c r="J15" s="18">
        <f t="shared" si="1"/>
        <v>2.6647207886072795</v>
      </c>
    </row>
    <row r="16" spans="1:10" ht="21.75" customHeight="1" x14ac:dyDescent="0.2">
      <c r="A16" s="44" t="s">
        <v>67</v>
      </c>
      <c r="B16" s="44"/>
      <c r="D16" s="17">
        <v>46762</v>
      </c>
      <c r="E16" s="15"/>
      <c r="F16" s="18">
        <f t="shared" si="0"/>
        <v>1.1244601460214153E-3</v>
      </c>
      <c r="G16" s="15"/>
      <c r="H16" s="17">
        <v>140490</v>
      </c>
      <c r="I16" s="15"/>
      <c r="J16" s="18">
        <f t="shared" si="1"/>
        <v>1.0877864880137985E-3</v>
      </c>
    </row>
    <row r="17" spans="1:10" ht="21.75" customHeight="1" x14ac:dyDescent="0.2">
      <c r="A17" s="44" t="s">
        <v>67</v>
      </c>
      <c r="B17" s="44"/>
      <c r="D17" s="17">
        <v>532970</v>
      </c>
      <c r="E17" s="15"/>
      <c r="F17" s="18">
        <f t="shared" si="0"/>
        <v>1.2816037039156448E-2</v>
      </c>
      <c r="G17" s="15"/>
      <c r="H17" s="17">
        <v>16248343</v>
      </c>
      <c r="I17" s="15"/>
      <c r="J17" s="18">
        <f t="shared" si="1"/>
        <v>0.12580772985987318</v>
      </c>
    </row>
    <row r="18" spans="1:10" ht="21.75" customHeight="1" x14ac:dyDescent="0.2">
      <c r="A18" s="44" t="s">
        <v>66</v>
      </c>
      <c r="B18" s="44"/>
      <c r="D18" s="17">
        <v>66246574</v>
      </c>
      <c r="E18" s="15"/>
      <c r="F18" s="18">
        <f t="shared" si="0"/>
        <v>1.5929950017847503</v>
      </c>
      <c r="G18" s="15"/>
      <c r="H18" s="17">
        <v>198809790</v>
      </c>
      <c r="I18" s="15"/>
      <c r="J18" s="18">
        <f t="shared" si="1"/>
        <v>1.5393451722319083</v>
      </c>
    </row>
    <row r="19" spans="1:10" ht="21.75" customHeight="1" x14ac:dyDescent="0.2">
      <c r="A19" s="44" t="s">
        <v>66</v>
      </c>
      <c r="B19" s="44"/>
      <c r="D19" s="17">
        <v>777123286</v>
      </c>
      <c r="E19" s="15"/>
      <c r="F19" s="18">
        <f t="shared" si="0"/>
        <v>18.687057090205769</v>
      </c>
      <c r="G19" s="15"/>
      <c r="H19" s="17">
        <v>2332739718</v>
      </c>
      <c r="I19" s="15"/>
      <c r="J19" s="18">
        <f t="shared" si="1"/>
        <v>18.061945656584228</v>
      </c>
    </row>
    <row r="20" spans="1:10" ht="21.75" customHeight="1" x14ac:dyDescent="0.2">
      <c r="A20" s="44" t="s">
        <v>66</v>
      </c>
      <c r="B20" s="44"/>
      <c r="D20" s="17">
        <v>45863013</v>
      </c>
      <c r="E20" s="15"/>
      <c r="F20" s="18">
        <f t="shared" si="0"/>
        <v>1.1028426990924698</v>
      </c>
      <c r="G20" s="15"/>
      <c r="H20" s="17">
        <v>137766933</v>
      </c>
      <c r="I20" s="15"/>
      <c r="J20" s="18">
        <f t="shared" si="1"/>
        <v>1.0667023148444892</v>
      </c>
    </row>
    <row r="21" spans="1:10" ht="21.75" customHeight="1" x14ac:dyDescent="0.2">
      <c r="A21" s="44" t="s">
        <v>66</v>
      </c>
      <c r="B21" s="44"/>
      <c r="D21" s="17">
        <v>84082190</v>
      </c>
      <c r="E21" s="15"/>
      <c r="F21" s="18">
        <f t="shared" si="0"/>
        <v>2.0218782696463022</v>
      </c>
      <c r="G21" s="15"/>
      <c r="H21" s="17">
        <v>252439230</v>
      </c>
      <c r="I21" s="15"/>
      <c r="J21" s="18">
        <f t="shared" si="1"/>
        <v>1.9545873972425618</v>
      </c>
    </row>
    <row r="22" spans="1:10" ht="21.75" customHeight="1" x14ac:dyDescent="0.2">
      <c r="A22" s="44" t="s">
        <v>66</v>
      </c>
      <c r="B22" s="44"/>
      <c r="D22" s="17">
        <v>50958904</v>
      </c>
      <c r="E22" s="15"/>
      <c r="F22" s="18">
        <f t="shared" si="0"/>
        <v>1.2253807928003784</v>
      </c>
      <c r="G22" s="15"/>
      <c r="H22" s="17">
        <v>152921622</v>
      </c>
      <c r="I22" s="15"/>
      <c r="J22" s="18">
        <f t="shared" si="1"/>
        <v>1.1840420964962177</v>
      </c>
    </row>
    <row r="23" spans="1:10" ht="21.75" customHeight="1" x14ac:dyDescent="0.2">
      <c r="A23" s="44" t="s">
        <v>66</v>
      </c>
      <c r="B23" s="44"/>
      <c r="D23" s="17">
        <v>85356164</v>
      </c>
      <c r="E23" s="15"/>
      <c r="F23" s="18">
        <f t="shared" si="0"/>
        <v>2.0525128231313432</v>
      </c>
      <c r="G23" s="15"/>
      <c r="H23" s="17">
        <v>206506840</v>
      </c>
      <c r="I23" s="15"/>
      <c r="J23" s="18">
        <f t="shared" si="1"/>
        <v>1.5989419192428456</v>
      </c>
    </row>
    <row r="24" spans="1:10" ht="21.75" customHeight="1" x14ac:dyDescent="0.2">
      <c r="A24" s="37" t="s">
        <v>66</v>
      </c>
      <c r="B24" s="37"/>
      <c r="D24" s="19">
        <v>87394520</v>
      </c>
      <c r="E24" s="15"/>
      <c r="F24" s="18">
        <f t="shared" si="0"/>
        <v>2.1015280509959262</v>
      </c>
      <c r="G24" s="15"/>
      <c r="H24" s="19">
        <v>138139724</v>
      </c>
      <c r="I24" s="15"/>
      <c r="J24" s="18">
        <f t="shared" si="1"/>
        <v>1.0695887623685345</v>
      </c>
    </row>
    <row r="25" spans="1:10" ht="21.75" customHeight="1" x14ac:dyDescent="0.2">
      <c r="A25" s="34" t="s">
        <v>21</v>
      </c>
      <c r="B25" s="34"/>
      <c r="D25" s="20">
        <v>4158617819</v>
      </c>
      <c r="E25" s="15"/>
      <c r="F25" s="20">
        <f>SUM(F8:F24)</f>
        <v>99.999999999999986</v>
      </c>
      <c r="G25" s="15"/>
      <c r="H25" s="20">
        <v>12915218340</v>
      </c>
      <c r="I25" s="15"/>
      <c r="J25" s="20">
        <f>SUM(J8:J24)</f>
        <v>99.998088362631592</v>
      </c>
    </row>
  </sheetData>
  <mergeCells count="25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9" t="s">
        <v>0</v>
      </c>
      <c r="B1" s="29"/>
      <c r="C1" s="29"/>
      <c r="D1" s="29"/>
      <c r="E1" s="29"/>
      <c r="F1" s="29"/>
    </row>
    <row r="2" spans="1:6" ht="21.75" customHeight="1" x14ac:dyDescent="0.2">
      <c r="A2" s="29" t="s">
        <v>68</v>
      </c>
      <c r="B2" s="29"/>
      <c r="C2" s="29"/>
      <c r="D2" s="29"/>
      <c r="E2" s="29"/>
      <c r="F2" s="29"/>
    </row>
    <row r="3" spans="1:6" ht="21.75" customHeight="1" x14ac:dyDescent="0.2">
      <c r="A3" s="29" t="s">
        <v>2</v>
      </c>
      <c r="B3" s="29"/>
      <c r="C3" s="29"/>
      <c r="D3" s="29"/>
      <c r="E3" s="29"/>
      <c r="F3" s="29"/>
    </row>
    <row r="4" spans="1:6" ht="14.45" customHeight="1" x14ac:dyDescent="0.2"/>
    <row r="5" spans="1:6" ht="29.1" customHeight="1" x14ac:dyDescent="0.2">
      <c r="A5" s="1" t="s">
        <v>129</v>
      </c>
      <c r="B5" s="31" t="s">
        <v>83</v>
      </c>
      <c r="C5" s="31"/>
      <c r="D5" s="31"/>
      <c r="E5" s="31"/>
      <c r="F5" s="31"/>
    </row>
    <row r="6" spans="1:6" ht="14.45" customHeight="1" x14ac:dyDescent="0.2">
      <c r="D6" s="2" t="s">
        <v>87</v>
      </c>
      <c r="F6" s="2" t="s">
        <v>9</v>
      </c>
    </row>
    <row r="7" spans="1:6" ht="14.45" customHeight="1" x14ac:dyDescent="0.2">
      <c r="A7" s="32" t="s">
        <v>83</v>
      </c>
      <c r="B7" s="32"/>
      <c r="D7" s="4" t="s">
        <v>62</v>
      </c>
      <c r="F7" s="4" t="s">
        <v>62</v>
      </c>
    </row>
    <row r="8" spans="1:6" ht="21.75" customHeight="1" x14ac:dyDescent="0.2">
      <c r="A8" s="35" t="s">
        <v>83</v>
      </c>
      <c r="B8" s="35"/>
      <c r="D8" s="14">
        <v>0</v>
      </c>
      <c r="E8" s="15"/>
      <c r="F8" s="14">
        <v>0</v>
      </c>
    </row>
    <row r="9" spans="1:6" ht="21.75" customHeight="1" x14ac:dyDescent="0.2">
      <c r="A9" s="44" t="s">
        <v>130</v>
      </c>
      <c r="B9" s="44"/>
      <c r="D9" s="17">
        <v>0</v>
      </c>
      <c r="E9" s="15"/>
      <c r="F9" s="17">
        <v>32722084</v>
      </c>
    </row>
    <row r="10" spans="1:6" ht="21.75" customHeight="1" x14ac:dyDescent="0.2">
      <c r="A10" s="37" t="s">
        <v>131</v>
      </c>
      <c r="B10" s="37"/>
      <c r="D10" s="19">
        <v>0</v>
      </c>
      <c r="E10" s="15"/>
      <c r="F10" s="19">
        <v>0</v>
      </c>
    </row>
    <row r="11" spans="1:6" ht="21.75" customHeight="1" x14ac:dyDescent="0.2">
      <c r="A11" s="34" t="s">
        <v>21</v>
      </c>
      <c r="B11" s="34"/>
      <c r="D11" s="20">
        <v>0</v>
      </c>
      <c r="E11" s="15"/>
      <c r="F11" s="20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31" t="s">
        <v>90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32" t="s">
        <v>23</v>
      </c>
      <c r="C6" s="32" t="s">
        <v>132</v>
      </c>
      <c r="D6" s="32"/>
      <c r="E6" s="32"/>
      <c r="F6" s="32"/>
      <c r="G6" s="32"/>
      <c r="I6" s="32" t="s">
        <v>87</v>
      </c>
      <c r="J6" s="32"/>
      <c r="K6" s="32"/>
      <c r="L6" s="32"/>
      <c r="M6" s="32"/>
      <c r="O6" s="32" t="s">
        <v>88</v>
      </c>
      <c r="P6" s="32"/>
      <c r="Q6" s="32"/>
      <c r="R6" s="32"/>
      <c r="S6" s="32"/>
    </row>
    <row r="7" spans="1:19" ht="29.1" customHeight="1" x14ac:dyDescent="0.2">
      <c r="A7" s="32"/>
      <c r="C7" s="12" t="s">
        <v>133</v>
      </c>
      <c r="D7" s="3"/>
      <c r="E7" s="12" t="s">
        <v>134</v>
      </c>
      <c r="F7" s="3"/>
      <c r="G7" s="12" t="s">
        <v>135</v>
      </c>
      <c r="I7" s="12" t="s">
        <v>136</v>
      </c>
      <c r="J7" s="3"/>
      <c r="K7" s="12" t="s">
        <v>137</v>
      </c>
      <c r="L7" s="3"/>
      <c r="M7" s="12" t="s">
        <v>138</v>
      </c>
      <c r="O7" s="12" t="s">
        <v>136</v>
      </c>
      <c r="P7" s="3"/>
      <c r="Q7" s="12" t="s">
        <v>137</v>
      </c>
      <c r="R7" s="3"/>
      <c r="S7" s="12" t="s">
        <v>138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4.45" customHeight="1" x14ac:dyDescent="0.2"/>
    <row r="5" spans="1:11" ht="14.45" customHeight="1" x14ac:dyDescent="0.2">
      <c r="A5" s="31" t="s">
        <v>95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4.45" customHeight="1" x14ac:dyDescent="0.2">
      <c r="I6" s="2" t="s">
        <v>87</v>
      </c>
      <c r="K6" s="2" t="s">
        <v>88</v>
      </c>
    </row>
    <row r="7" spans="1:11" ht="29.1" customHeight="1" x14ac:dyDescent="0.2">
      <c r="A7" s="2" t="s">
        <v>139</v>
      </c>
      <c r="C7" s="11" t="s">
        <v>140</v>
      </c>
      <c r="E7" s="11" t="s">
        <v>141</v>
      </c>
      <c r="G7" s="11" t="s">
        <v>142</v>
      </c>
      <c r="I7" s="12" t="s">
        <v>143</v>
      </c>
      <c r="K7" s="12" t="s">
        <v>143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31" t="s">
        <v>144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32" t="s">
        <v>71</v>
      </c>
      <c r="I6" s="32" t="s">
        <v>87</v>
      </c>
      <c r="J6" s="32"/>
      <c r="K6" s="32"/>
      <c r="L6" s="32"/>
      <c r="M6" s="32"/>
      <c r="O6" s="32" t="s">
        <v>88</v>
      </c>
      <c r="P6" s="32"/>
      <c r="Q6" s="32"/>
      <c r="R6" s="32"/>
      <c r="S6" s="32"/>
    </row>
    <row r="7" spans="1:19" ht="29.1" customHeight="1" x14ac:dyDescent="0.2">
      <c r="A7" s="32"/>
      <c r="C7" s="11" t="s">
        <v>145</v>
      </c>
      <c r="E7" s="11" t="s">
        <v>49</v>
      </c>
      <c r="G7" s="11" t="s">
        <v>146</v>
      </c>
      <c r="I7" s="12" t="s">
        <v>147</v>
      </c>
      <c r="J7" s="3"/>
      <c r="K7" s="12" t="s">
        <v>137</v>
      </c>
      <c r="L7" s="3"/>
      <c r="M7" s="12" t="s">
        <v>148</v>
      </c>
      <c r="O7" s="12" t="s">
        <v>147</v>
      </c>
      <c r="P7" s="3"/>
      <c r="Q7" s="12" t="s">
        <v>137</v>
      </c>
      <c r="R7" s="3"/>
      <c r="S7" s="12" t="s">
        <v>148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topLeftCell="A10" workbookViewId="0">
      <selection activeCell="C25" sqref="C2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/>
    <row r="5" spans="1:13" ht="14.45" customHeight="1" x14ac:dyDescent="0.2">
      <c r="A5" s="31" t="s">
        <v>149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>
      <c r="A6" s="32" t="s">
        <v>71</v>
      </c>
      <c r="C6" s="32" t="s">
        <v>87</v>
      </c>
      <c r="D6" s="32"/>
      <c r="E6" s="32"/>
      <c r="F6" s="32"/>
      <c r="G6" s="32"/>
      <c r="I6" s="32" t="s">
        <v>88</v>
      </c>
      <c r="J6" s="32"/>
      <c r="K6" s="32"/>
      <c r="L6" s="32"/>
      <c r="M6" s="32"/>
    </row>
    <row r="7" spans="1:13" ht="29.1" customHeight="1" x14ac:dyDescent="0.2">
      <c r="A7" s="32"/>
      <c r="C7" s="12" t="s">
        <v>147</v>
      </c>
      <c r="D7" s="3"/>
      <c r="E7" s="12" t="s">
        <v>137</v>
      </c>
      <c r="F7" s="3"/>
      <c r="G7" s="12" t="s">
        <v>148</v>
      </c>
      <c r="I7" s="12" t="s">
        <v>147</v>
      </c>
      <c r="J7" s="3"/>
      <c r="K7" s="12" t="s">
        <v>137</v>
      </c>
      <c r="L7" s="3"/>
      <c r="M7" s="12" t="s">
        <v>148</v>
      </c>
    </row>
    <row r="8" spans="1:13" ht="21.75" customHeight="1" x14ac:dyDescent="0.2">
      <c r="A8" s="5" t="s">
        <v>65</v>
      </c>
      <c r="C8" s="14">
        <v>23711</v>
      </c>
      <c r="D8" s="15"/>
      <c r="E8" s="14">
        <v>0</v>
      </c>
      <c r="F8" s="15"/>
      <c r="G8" s="14">
        <v>23711</v>
      </c>
      <c r="H8" s="15"/>
      <c r="I8" s="14">
        <v>249386</v>
      </c>
      <c r="J8" s="15"/>
      <c r="K8" s="14">
        <v>0</v>
      </c>
      <c r="L8" s="15"/>
      <c r="M8" s="14">
        <v>249386</v>
      </c>
    </row>
    <row r="9" spans="1:13" ht="21.75" customHeight="1" x14ac:dyDescent="0.2">
      <c r="A9" s="10" t="s">
        <v>66</v>
      </c>
      <c r="C9" s="17">
        <v>449989735</v>
      </c>
      <c r="D9" s="15"/>
      <c r="E9" s="17">
        <v>-1148250</v>
      </c>
      <c r="F9" s="15"/>
      <c r="G9" s="17">
        <v>451137985</v>
      </c>
      <c r="H9" s="15"/>
      <c r="I9" s="17">
        <v>1940696120</v>
      </c>
      <c r="J9" s="15"/>
      <c r="K9" s="17">
        <v>1510054</v>
      </c>
      <c r="L9" s="15"/>
      <c r="M9" s="17">
        <v>1939186066</v>
      </c>
    </row>
    <row r="10" spans="1:13" ht="21.75" customHeight="1" x14ac:dyDescent="0.2">
      <c r="A10" s="10" t="s">
        <v>66</v>
      </c>
      <c r="C10" s="17">
        <v>305753424</v>
      </c>
      <c r="D10" s="15"/>
      <c r="E10" s="17">
        <v>0</v>
      </c>
      <c r="F10" s="15"/>
      <c r="G10" s="17">
        <v>305753424</v>
      </c>
      <c r="H10" s="15"/>
      <c r="I10" s="17">
        <v>917556699</v>
      </c>
      <c r="J10" s="15"/>
      <c r="K10" s="17">
        <v>1999487</v>
      </c>
      <c r="L10" s="15"/>
      <c r="M10" s="17">
        <v>915557212</v>
      </c>
    </row>
    <row r="11" spans="1:13" ht="21.75" customHeight="1" x14ac:dyDescent="0.2">
      <c r="A11" s="10" t="s">
        <v>66</v>
      </c>
      <c r="C11" s="17">
        <v>1783561642</v>
      </c>
      <c r="D11" s="15"/>
      <c r="E11" s="17">
        <v>0</v>
      </c>
      <c r="F11" s="15"/>
      <c r="G11" s="17">
        <v>1783561642</v>
      </c>
      <c r="H11" s="15"/>
      <c r="I11" s="17">
        <v>5355243639</v>
      </c>
      <c r="J11" s="15"/>
      <c r="K11" s="17">
        <v>1417488</v>
      </c>
      <c r="L11" s="15"/>
      <c r="M11" s="17">
        <v>5353826151</v>
      </c>
    </row>
    <row r="12" spans="1:13" ht="21.75" customHeight="1" x14ac:dyDescent="0.2">
      <c r="A12" s="10" t="s">
        <v>66</v>
      </c>
      <c r="C12" s="17">
        <v>147780821</v>
      </c>
      <c r="D12" s="15"/>
      <c r="E12" s="17">
        <v>0</v>
      </c>
      <c r="F12" s="15"/>
      <c r="G12" s="17">
        <v>147780821</v>
      </c>
      <c r="H12" s="15"/>
      <c r="I12" s="17">
        <v>443694137</v>
      </c>
      <c r="J12" s="15"/>
      <c r="K12" s="17">
        <v>328318</v>
      </c>
      <c r="L12" s="15"/>
      <c r="M12" s="17">
        <v>443365819</v>
      </c>
    </row>
    <row r="13" spans="1:13" ht="21.75" customHeight="1" x14ac:dyDescent="0.2">
      <c r="A13" s="10" t="s">
        <v>66</v>
      </c>
      <c r="C13" s="17">
        <v>47136985</v>
      </c>
      <c r="D13" s="15"/>
      <c r="E13" s="17">
        <v>0</v>
      </c>
      <c r="F13" s="15"/>
      <c r="G13" s="17">
        <v>47136985</v>
      </c>
      <c r="H13" s="15"/>
      <c r="I13" s="17">
        <v>141523112</v>
      </c>
      <c r="J13" s="15"/>
      <c r="K13" s="17">
        <v>104722</v>
      </c>
      <c r="L13" s="15"/>
      <c r="M13" s="17">
        <v>141418390</v>
      </c>
    </row>
    <row r="14" spans="1:13" ht="21.75" customHeight="1" x14ac:dyDescent="0.2">
      <c r="A14" s="10" t="s">
        <v>66</v>
      </c>
      <c r="C14" s="17">
        <v>112109588</v>
      </c>
      <c r="D14" s="15"/>
      <c r="E14" s="17">
        <v>0</v>
      </c>
      <c r="F14" s="15"/>
      <c r="G14" s="17">
        <v>112109588</v>
      </c>
      <c r="H14" s="15"/>
      <c r="I14" s="17">
        <v>336388049</v>
      </c>
      <c r="J14" s="15"/>
      <c r="K14" s="17">
        <v>565409</v>
      </c>
      <c r="L14" s="15"/>
      <c r="M14" s="17">
        <v>335822640</v>
      </c>
    </row>
    <row r="15" spans="1:13" ht="21.75" customHeight="1" x14ac:dyDescent="0.2">
      <c r="A15" s="10" t="s">
        <v>66</v>
      </c>
      <c r="C15" s="17">
        <v>114657530</v>
      </c>
      <c r="D15" s="15"/>
      <c r="E15" s="17">
        <v>0</v>
      </c>
      <c r="F15" s="15"/>
      <c r="G15" s="17">
        <v>114657530</v>
      </c>
      <c r="H15" s="15"/>
      <c r="I15" s="17">
        <v>344154508</v>
      </c>
      <c r="J15" s="15"/>
      <c r="K15" s="17">
        <v>686344</v>
      </c>
      <c r="L15" s="15"/>
      <c r="M15" s="17">
        <v>343468164</v>
      </c>
    </row>
    <row r="16" spans="1:13" ht="21.75" customHeight="1" x14ac:dyDescent="0.2">
      <c r="A16" s="10" t="s">
        <v>67</v>
      </c>
      <c r="C16" s="17">
        <v>46762</v>
      </c>
      <c r="D16" s="15"/>
      <c r="E16" s="17">
        <v>0</v>
      </c>
      <c r="F16" s="15"/>
      <c r="G16" s="17">
        <v>46762</v>
      </c>
      <c r="H16" s="15"/>
      <c r="I16" s="17">
        <v>140490</v>
      </c>
      <c r="J16" s="15"/>
      <c r="K16" s="17">
        <v>0</v>
      </c>
      <c r="L16" s="15"/>
      <c r="M16" s="17">
        <v>140490</v>
      </c>
    </row>
    <row r="17" spans="1:13" ht="21.75" customHeight="1" x14ac:dyDescent="0.2">
      <c r="A17" s="10" t="s">
        <v>67</v>
      </c>
      <c r="C17" s="17">
        <v>532970</v>
      </c>
      <c r="D17" s="15"/>
      <c r="E17" s="17">
        <v>0</v>
      </c>
      <c r="F17" s="15"/>
      <c r="G17" s="17">
        <v>532970</v>
      </c>
      <c r="H17" s="15"/>
      <c r="I17" s="17">
        <v>16248343</v>
      </c>
      <c r="J17" s="15"/>
      <c r="K17" s="17">
        <v>0</v>
      </c>
      <c r="L17" s="15"/>
      <c r="M17" s="17">
        <v>16248343</v>
      </c>
    </row>
    <row r="18" spans="1:13" ht="21.75" customHeight="1" x14ac:dyDescent="0.2">
      <c r="A18" s="10" t="s">
        <v>66</v>
      </c>
      <c r="C18" s="17">
        <v>66246574</v>
      </c>
      <c r="D18" s="15"/>
      <c r="E18" s="17">
        <v>0</v>
      </c>
      <c r="F18" s="15"/>
      <c r="G18" s="17">
        <v>66246574</v>
      </c>
      <c r="H18" s="15"/>
      <c r="I18" s="17">
        <v>198809790</v>
      </c>
      <c r="J18" s="15"/>
      <c r="K18" s="17">
        <v>452903</v>
      </c>
      <c r="L18" s="15"/>
      <c r="M18" s="17">
        <v>198356887</v>
      </c>
    </row>
    <row r="19" spans="1:13" ht="21.75" customHeight="1" x14ac:dyDescent="0.2">
      <c r="A19" s="10" t="s">
        <v>66</v>
      </c>
      <c r="C19" s="17">
        <v>777123286</v>
      </c>
      <c r="D19" s="15"/>
      <c r="E19" s="17">
        <v>0</v>
      </c>
      <c r="F19" s="15"/>
      <c r="G19" s="17">
        <v>777123286</v>
      </c>
      <c r="H19" s="15"/>
      <c r="I19" s="17">
        <v>2332739718</v>
      </c>
      <c r="J19" s="15"/>
      <c r="K19" s="17">
        <v>4291617</v>
      </c>
      <c r="L19" s="15"/>
      <c r="M19" s="17">
        <v>2328448101</v>
      </c>
    </row>
    <row r="20" spans="1:13" ht="21.75" customHeight="1" x14ac:dyDescent="0.2">
      <c r="A20" s="10" t="s">
        <v>66</v>
      </c>
      <c r="C20" s="17">
        <v>45863013</v>
      </c>
      <c r="D20" s="15"/>
      <c r="E20" s="17">
        <v>0</v>
      </c>
      <c r="F20" s="15"/>
      <c r="G20" s="17">
        <v>45863013</v>
      </c>
      <c r="H20" s="15"/>
      <c r="I20" s="17">
        <v>137766933</v>
      </c>
      <c r="J20" s="15"/>
      <c r="K20" s="17">
        <v>288049</v>
      </c>
      <c r="L20" s="15"/>
      <c r="M20" s="17">
        <v>137478884</v>
      </c>
    </row>
    <row r="21" spans="1:13" ht="21.75" customHeight="1" x14ac:dyDescent="0.2">
      <c r="A21" s="10" t="s">
        <v>66</v>
      </c>
      <c r="C21" s="17">
        <v>84082190</v>
      </c>
      <c r="D21" s="15"/>
      <c r="E21" s="17">
        <v>0</v>
      </c>
      <c r="F21" s="15"/>
      <c r="G21" s="17">
        <v>84082190</v>
      </c>
      <c r="H21" s="15"/>
      <c r="I21" s="17">
        <v>252439230</v>
      </c>
      <c r="J21" s="15"/>
      <c r="K21" s="17">
        <v>239977</v>
      </c>
      <c r="L21" s="15"/>
      <c r="M21" s="17">
        <v>252199253</v>
      </c>
    </row>
    <row r="22" spans="1:13" ht="21.75" customHeight="1" x14ac:dyDescent="0.2">
      <c r="A22" s="10" t="s">
        <v>66</v>
      </c>
      <c r="C22" s="17">
        <v>50958904</v>
      </c>
      <c r="D22" s="15"/>
      <c r="E22" s="17">
        <v>0</v>
      </c>
      <c r="F22" s="15"/>
      <c r="G22" s="17">
        <v>50958904</v>
      </c>
      <c r="H22" s="15"/>
      <c r="I22" s="17">
        <v>152921622</v>
      </c>
      <c r="J22" s="15"/>
      <c r="K22" s="17">
        <v>297667</v>
      </c>
      <c r="L22" s="15"/>
      <c r="M22" s="17">
        <v>152623955</v>
      </c>
    </row>
    <row r="23" spans="1:13" ht="21.75" customHeight="1" x14ac:dyDescent="0.2">
      <c r="A23" s="10" t="s">
        <v>66</v>
      </c>
      <c r="C23" s="17">
        <v>85356164</v>
      </c>
      <c r="D23" s="15"/>
      <c r="E23" s="17">
        <v>0</v>
      </c>
      <c r="F23" s="15"/>
      <c r="G23" s="17">
        <v>85356164</v>
      </c>
      <c r="H23" s="15"/>
      <c r="I23" s="17">
        <v>206506840</v>
      </c>
      <c r="J23" s="15"/>
      <c r="K23" s="17">
        <v>521842</v>
      </c>
      <c r="L23" s="15"/>
      <c r="M23" s="17">
        <v>205984998</v>
      </c>
    </row>
    <row r="24" spans="1:13" ht="21.75" customHeight="1" x14ac:dyDescent="0.2">
      <c r="A24" s="6" t="s">
        <v>66</v>
      </c>
      <c r="C24" s="19">
        <v>87394520</v>
      </c>
      <c r="D24" s="15"/>
      <c r="E24" s="19">
        <v>0</v>
      </c>
      <c r="F24" s="15"/>
      <c r="G24" s="19">
        <v>87394520</v>
      </c>
      <c r="H24" s="15"/>
      <c r="I24" s="19">
        <v>138139724</v>
      </c>
      <c r="J24" s="15"/>
      <c r="K24" s="19">
        <v>536477</v>
      </c>
      <c r="L24" s="15"/>
      <c r="M24" s="19">
        <v>137603247</v>
      </c>
    </row>
    <row r="25" spans="1:13" ht="21.75" customHeight="1" x14ac:dyDescent="0.2">
      <c r="A25" s="8" t="s">
        <v>21</v>
      </c>
      <c r="C25" s="20">
        <v>4158617819</v>
      </c>
      <c r="D25" s="15"/>
      <c r="E25" s="20">
        <v>-1148250</v>
      </c>
      <c r="F25" s="15"/>
      <c r="G25" s="20">
        <v>4159766069</v>
      </c>
      <c r="H25" s="15"/>
      <c r="I25" s="20">
        <v>12915218340</v>
      </c>
      <c r="J25" s="15"/>
      <c r="K25" s="20">
        <v>13240354</v>
      </c>
      <c r="L25" s="15"/>
      <c r="M25" s="20">
        <v>12901977986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"/>
  <sheetViews>
    <sheetView rightToLeft="1" workbookViewId="0">
      <selection activeCell="M22" sqref="M2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1" t="s">
        <v>150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32" t="s">
        <v>71</v>
      </c>
      <c r="C6" s="32" t="s">
        <v>87</v>
      </c>
      <c r="D6" s="32"/>
      <c r="E6" s="32"/>
      <c r="F6" s="32"/>
      <c r="G6" s="32"/>
      <c r="H6" s="32"/>
      <c r="I6" s="32"/>
      <c r="K6" s="32" t="s">
        <v>88</v>
      </c>
      <c r="L6" s="32"/>
      <c r="M6" s="32"/>
      <c r="N6" s="32"/>
      <c r="O6" s="32"/>
      <c r="P6" s="32"/>
      <c r="Q6" s="32"/>
      <c r="R6" s="32"/>
    </row>
    <row r="7" spans="1:18" ht="37.5" customHeight="1" x14ac:dyDescent="0.2">
      <c r="A7" s="32"/>
      <c r="C7" s="12" t="s">
        <v>13</v>
      </c>
      <c r="D7" s="3"/>
      <c r="E7" s="12" t="s">
        <v>151</v>
      </c>
      <c r="F7" s="3"/>
      <c r="G7" s="12" t="s">
        <v>152</v>
      </c>
      <c r="H7" s="3"/>
      <c r="I7" s="12" t="s">
        <v>153</v>
      </c>
      <c r="K7" s="12" t="s">
        <v>13</v>
      </c>
      <c r="L7" s="3"/>
      <c r="M7" s="12" t="s">
        <v>151</v>
      </c>
      <c r="N7" s="3"/>
      <c r="O7" s="12" t="s">
        <v>152</v>
      </c>
      <c r="P7" s="3"/>
      <c r="Q7" s="46" t="s">
        <v>153</v>
      </c>
      <c r="R7" s="46"/>
    </row>
    <row r="8" spans="1:18" ht="21.75" customHeight="1" x14ac:dyDescent="0.2">
      <c r="A8" s="5" t="s">
        <v>41</v>
      </c>
      <c r="C8" s="14">
        <v>330194</v>
      </c>
      <c r="D8" s="15"/>
      <c r="E8" s="14">
        <v>11809643800</v>
      </c>
      <c r="F8" s="15"/>
      <c r="G8" s="14">
        <v>11072478677</v>
      </c>
      <c r="H8" s="15"/>
      <c r="I8" s="14">
        <v>737165123</v>
      </c>
      <c r="J8" s="15"/>
      <c r="K8" s="14">
        <v>374963</v>
      </c>
      <c r="L8" s="15"/>
      <c r="M8" s="14">
        <v>13334121259</v>
      </c>
      <c r="N8" s="15"/>
      <c r="O8" s="14">
        <v>12569362856</v>
      </c>
      <c r="P8" s="15"/>
      <c r="Q8" s="36">
        <v>764758403</v>
      </c>
      <c r="R8" s="36"/>
    </row>
    <row r="9" spans="1:18" ht="21.75" customHeight="1" x14ac:dyDescent="0.2">
      <c r="A9" s="6" t="s">
        <v>20</v>
      </c>
      <c r="C9" s="19">
        <v>300000</v>
      </c>
      <c r="D9" s="15"/>
      <c r="E9" s="19">
        <v>1077680346</v>
      </c>
      <c r="F9" s="15"/>
      <c r="G9" s="19">
        <v>886035641</v>
      </c>
      <c r="H9" s="15"/>
      <c r="I9" s="19">
        <v>191644705</v>
      </c>
      <c r="J9" s="15"/>
      <c r="K9" s="19">
        <v>4650000</v>
      </c>
      <c r="L9" s="15"/>
      <c r="M9" s="19">
        <v>15619205243</v>
      </c>
      <c r="N9" s="15"/>
      <c r="O9" s="19">
        <v>12963752933</v>
      </c>
      <c r="P9" s="15"/>
      <c r="Q9" s="39">
        <v>2655452310</v>
      </c>
      <c r="R9" s="39"/>
    </row>
    <row r="10" spans="1:18" ht="21.75" customHeight="1" x14ac:dyDescent="0.2">
      <c r="A10" s="8" t="s">
        <v>21</v>
      </c>
      <c r="C10" s="20">
        <v>630194</v>
      </c>
      <c r="D10" s="15"/>
      <c r="E10" s="20">
        <v>12887324146</v>
      </c>
      <c r="F10" s="15"/>
      <c r="G10" s="20">
        <v>11958514318</v>
      </c>
      <c r="H10" s="15"/>
      <c r="I10" s="20">
        <v>928809828</v>
      </c>
      <c r="J10" s="15"/>
      <c r="K10" s="20">
        <v>5024963</v>
      </c>
      <c r="L10" s="15"/>
      <c r="M10" s="20">
        <v>28953326502</v>
      </c>
      <c r="N10" s="15"/>
      <c r="O10" s="20">
        <v>25533115789</v>
      </c>
      <c r="P10" s="15"/>
      <c r="Q10" s="41">
        <v>3420210713</v>
      </c>
      <c r="R10" s="41"/>
    </row>
    <row r="14" spans="1:18" x14ac:dyDescent="0.2">
      <c r="G14" s="13"/>
    </row>
    <row r="15" spans="1:18" x14ac:dyDescent="0.2">
      <c r="G15" s="13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topLeftCell="C1" workbookViewId="0">
      <selection activeCell="V21" sqref="V2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.8554687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1406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4.45" customHeight="1" x14ac:dyDescent="0.2">
      <c r="A4" s="1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14.45" customHeight="1" x14ac:dyDescent="0.2">
      <c r="A5" s="31" t="s">
        <v>5</v>
      </c>
      <c r="B5" s="31"/>
      <c r="C5" s="31" t="s">
        <v>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4.45" customHeight="1" x14ac:dyDescent="0.2">
      <c r="F6" s="32" t="s">
        <v>7</v>
      </c>
      <c r="G6" s="32"/>
      <c r="H6" s="32"/>
      <c r="I6" s="32"/>
      <c r="J6" s="32"/>
      <c r="L6" s="32" t="s">
        <v>8</v>
      </c>
      <c r="M6" s="32"/>
      <c r="N6" s="32"/>
      <c r="O6" s="32"/>
      <c r="P6" s="32"/>
      <c r="Q6" s="32"/>
      <c r="R6" s="32"/>
      <c r="T6" s="32" t="s">
        <v>9</v>
      </c>
      <c r="U6" s="32"/>
      <c r="V6" s="32"/>
      <c r="W6" s="32"/>
      <c r="X6" s="32"/>
      <c r="Y6" s="32"/>
      <c r="Z6" s="32"/>
      <c r="AA6" s="32"/>
      <c r="AB6" s="32"/>
    </row>
    <row r="7" spans="1:28" ht="14.45" customHeight="1" x14ac:dyDescent="0.2">
      <c r="F7" s="3"/>
      <c r="G7" s="3"/>
      <c r="H7" s="3"/>
      <c r="I7" s="3"/>
      <c r="J7" s="3"/>
      <c r="L7" s="33" t="s">
        <v>10</v>
      </c>
      <c r="M7" s="33"/>
      <c r="N7" s="33"/>
      <c r="O7" s="3"/>
      <c r="P7" s="33" t="s">
        <v>11</v>
      </c>
      <c r="Q7" s="33"/>
      <c r="R7" s="3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2" t="s">
        <v>12</v>
      </c>
      <c r="B8" s="32"/>
      <c r="C8" s="32"/>
      <c r="E8" s="32" t="s">
        <v>13</v>
      </c>
      <c r="F8" s="3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5" t="s">
        <v>19</v>
      </c>
      <c r="B9" s="35"/>
      <c r="C9" s="35"/>
      <c r="E9" s="36">
        <v>10838231</v>
      </c>
      <c r="F9" s="36"/>
      <c r="G9" s="15"/>
      <c r="H9" s="14">
        <v>30678357641</v>
      </c>
      <c r="I9" s="15"/>
      <c r="J9" s="14">
        <v>35728150022.707603</v>
      </c>
      <c r="K9" s="15"/>
      <c r="L9" s="14">
        <v>36432183</v>
      </c>
      <c r="M9" s="15"/>
      <c r="N9" s="14">
        <v>118615163236</v>
      </c>
      <c r="O9" s="15"/>
      <c r="P9" s="14">
        <v>0</v>
      </c>
      <c r="Q9" s="15"/>
      <c r="R9" s="14">
        <v>0</v>
      </c>
      <c r="S9" s="15"/>
      <c r="T9" s="14">
        <v>47270414</v>
      </c>
      <c r="U9" s="15"/>
      <c r="V9" s="14">
        <v>3251</v>
      </c>
      <c r="W9" s="15"/>
      <c r="X9" s="14">
        <v>149293520877</v>
      </c>
      <c r="Y9" s="15"/>
      <c r="Z9" s="14">
        <v>153559322065.905</v>
      </c>
      <c r="AA9" s="15"/>
      <c r="AB9" s="16">
        <v>36.39</v>
      </c>
    </row>
    <row r="10" spans="1:28" ht="21.75" customHeight="1" x14ac:dyDescent="0.2">
      <c r="A10" s="37" t="s">
        <v>20</v>
      </c>
      <c r="B10" s="37"/>
      <c r="C10" s="37"/>
      <c r="D10" s="7"/>
      <c r="E10" s="38">
        <v>11551302</v>
      </c>
      <c r="F10" s="39"/>
      <c r="G10" s="15"/>
      <c r="H10" s="19">
        <v>39608006540</v>
      </c>
      <c r="I10" s="15"/>
      <c r="J10" s="19">
        <v>40133352507.439003</v>
      </c>
      <c r="K10" s="15"/>
      <c r="L10" s="19">
        <v>1229500</v>
      </c>
      <c r="M10" s="15"/>
      <c r="N10" s="19">
        <v>4416763423</v>
      </c>
      <c r="O10" s="15"/>
      <c r="P10" s="19">
        <v>-300000</v>
      </c>
      <c r="Q10" s="15"/>
      <c r="R10" s="19">
        <v>1077680346</v>
      </c>
      <c r="S10" s="15"/>
      <c r="T10" s="19">
        <v>12480802</v>
      </c>
      <c r="U10" s="15"/>
      <c r="V10" s="19">
        <v>3592</v>
      </c>
      <c r="W10" s="15"/>
      <c r="X10" s="19">
        <v>42996368497</v>
      </c>
      <c r="Y10" s="15"/>
      <c r="Z10" s="19">
        <v>44796969193.004204</v>
      </c>
      <c r="AA10" s="15"/>
      <c r="AB10" s="24">
        <v>10.62</v>
      </c>
    </row>
    <row r="11" spans="1:28" ht="21.75" customHeight="1" x14ac:dyDescent="0.2">
      <c r="A11" s="34" t="s">
        <v>21</v>
      </c>
      <c r="B11" s="34"/>
      <c r="C11" s="34"/>
      <c r="D11" s="34"/>
      <c r="E11" s="15"/>
      <c r="F11" s="20">
        <v>22389533</v>
      </c>
      <c r="G11" s="15"/>
      <c r="H11" s="20">
        <v>70286364181</v>
      </c>
      <c r="I11" s="15"/>
      <c r="J11" s="20">
        <v>75861502530.146606</v>
      </c>
      <c r="K11" s="15"/>
      <c r="L11" s="20">
        <v>37661683</v>
      </c>
      <c r="M11" s="15"/>
      <c r="N11" s="20">
        <v>123031926659</v>
      </c>
      <c r="O11" s="15"/>
      <c r="P11" s="20">
        <v>-300000</v>
      </c>
      <c r="Q11" s="15"/>
      <c r="R11" s="20">
        <v>1077680346</v>
      </c>
      <c r="S11" s="15"/>
      <c r="T11" s="20">
        <v>59751216</v>
      </c>
      <c r="U11" s="15"/>
      <c r="V11" s="20"/>
      <c r="W11" s="15"/>
      <c r="X11" s="20">
        <v>192289889374</v>
      </c>
      <c r="Y11" s="15"/>
      <c r="Z11" s="20">
        <v>198356291258.909</v>
      </c>
      <c r="AA11" s="15"/>
      <c r="AB11" s="23">
        <v>47.01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7.35" customHeight="1" x14ac:dyDescent="0.2"/>
    <row r="5" spans="1:25" ht="14.45" customHeight="1" x14ac:dyDescent="0.2">
      <c r="A5" s="31" t="s">
        <v>154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7.35" customHeight="1" x14ac:dyDescent="0.2"/>
    <row r="7" spans="1:25" ht="14.45" customHeight="1" x14ac:dyDescent="0.2">
      <c r="E7" s="32" t="s">
        <v>87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Y7" s="2" t="s">
        <v>88</v>
      </c>
    </row>
    <row r="8" spans="1:25" ht="29.1" customHeight="1" x14ac:dyDescent="0.2">
      <c r="A8" s="2" t="s">
        <v>155</v>
      </c>
      <c r="C8" s="2" t="s">
        <v>156</v>
      </c>
      <c r="E8" s="12" t="s">
        <v>26</v>
      </c>
      <c r="F8" s="3"/>
      <c r="G8" s="12" t="s">
        <v>13</v>
      </c>
      <c r="H8" s="3"/>
      <c r="I8" s="12" t="s">
        <v>25</v>
      </c>
      <c r="J8" s="3"/>
      <c r="K8" s="12" t="s">
        <v>157</v>
      </c>
      <c r="L8" s="3"/>
      <c r="M8" s="12" t="s">
        <v>158</v>
      </c>
      <c r="N8" s="3"/>
      <c r="O8" s="12" t="s">
        <v>159</v>
      </c>
      <c r="P8" s="3"/>
      <c r="Q8" s="12" t="s">
        <v>160</v>
      </c>
      <c r="R8" s="3"/>
      <c r="S8" s="12" t="s">
        <v>161</v>
      </c>
      <c r="T8" s="3"/>
      <c r="U8" s="12" t="s">
        <v>162</v>
      </c>
      <c r="V8" s="3"/>
      <c r="W8" s="12" t="s">
        <v>163</v>
      </c>
      <c r="Y8" s="12" t="s">
        <v>163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A21" sqref="A2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1" t="s">
        <v>164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32" t="s">
        <v>71</v>
      </c>
      <c r="C6" s="32" t="s">
        <v>87</v>
      </c>
      <c r="D6" s="32"/>
      <c r="E6" s="32"/>
      <c r="F6" s="32"/>
      <c r="G6" s="32"/>
      <c r="H6" s="32"/>
      <c r="I6" s="32"/>
      <c r="K6" s="32" t="s">
        <v>88</v>
      </c>
      <c r="L6" s="32"/>
      <c r="M6" s="32"/>
      <c r="N6" s="32"/>
      <c r="O6" s="32"/>
      <c r="P6" s="32"/>
      <c r="Q6" s="32"/>
      <c r="R6" s="32"/>
    </row>
    <row r="7" spans="1:18" ht="37.5" customHeight="1" x14ac:dyDescent="0.2">
      <c r="A7" s="32"/>
      <c r="C7" s="12" t="s">
        <v>13</v>
      </c>
      <c r="D7" s="3"/>
      <c r="E7" s="12" t="s">
        <v>15</v>
      </c>
      <c r="F7" s="3"/>
      <c r="G7" s="12" t="s">
        <v>152</v>
      </c>
      <c r="H7" s="3"/>
      <c r="I7" s="12" t="s">
        <v>165</v>
      </c>
      <c r="K7" s="12" t="s">
        <v>13</v>
      </c>
      <c r="L7" s="3"/>
      <c r="M7" s="12" t="s">
        <v>15</v>
      </c>
      <c r="N7" s="3"/>
      <c r="O7" s="12" t="s">
        <v>152</v>
      </c>
      <c r="P7" s="3"/>
      <c r="Q7" s="46" t="s">
        <v>165</v>
      </c>
      <c r="R7" s="46"/>
    </row>
    <row r="8" spans="1:18" ht="21.75" customHeight="1" x14ac:dyDescent="0.2">
      <c r="A8" s="5" t="s">
        <v>19</v>
      </c>
      <c r="C8" s="14">
        <v>47270414</v>
      </c>
      <c r="D8" s="15"/>
      <c r="E8" s="14">
        <v>153559322065</v>
      </c>
      <c r="F8" s="15"/>
      <c r="G8" s="14">
        <v>154343313258</v>
      </c>
      <c r="H8" s="15"/>
      <c r="I8" s="14">
        <v>-783991192</v>
      </c>
      <c r="J8" s="15"/>
      <c r="K8" s="14">
        <v>47270414</v>
      </c>
      <c r="L8" s="15"/>
      <c r="M8" s="14">
        <v>153559322065</v>
      </c>
      <c r="N8" s="15"/>
      <c r="O8" s="14">
        <v>149824013131</v>
      </c>
      <c r="P8" s="15"/>
      <c r="Q8" s="36">
        <v>3735308934</v>
      </c>
      <c r="R8" s="36"/>
    </row>
    <row r="9" spans="1:18" ht="21.75" customHeight="1" x14ac:dyDescent="0.2">
      <c r="A9" s="10" t="s">
        <v>41</v>
      </c>
      <c r="C9" s="17">
        <v>204664</v>
      </c>
      <c r="D9" s="15"/>
      <c r="E9" s="17">
        <v>7355677359</v>
      </c>
      <c r="F9" s="15"/>
      <c r="G9" s="17">
        <v>7764896560</v>
      </c>
      <c r="H9" s="15"/>
      <c r="I9" s="17">
        <v>-409219200</v>
      </c>
      <c r="J9" s="15"/>
      <c r="K9" s="17">
        <v>204664</v>
      </c>
      <c r="L9" s="15"/>
      <c r="M9" s="17">
        <v>7355677359</v>
      </c>
      <c r="N9" s="15"/>
      <c r="O9" s="17">
        <v>6919557167</v>
      </c>
      <c r="P9" s="15"/>
      <c r="Q9" s="38">
        <v>436120192</v>
      </c>
      <c r="R9" s="38"/>
    </row>
    <row r="10" spans="1:18" ht="21.75" customHeight="1" x14ac:dyDescent="0.2">
      <c r="A10" s="6" t="s">
        <v>20</v>
      </c>
      <c r="C10" s="19">
        <v>12480802</v>
      </c>
      <c r="D10" s="15"/>
      <c r="E10" s="19">
        <v>44796969193</v>
      </c>
      <c r="F10" s="15"/>
      <c r="G10" s="19">
        <v>43664080289</v>
      </c>
      <c r="H10" s="15"/>
      <c r="I10" s="19">
        <v>1132888904</v>
      </c>
      <c r="J10" s="15"/>
      <c r="K10" s="19">
        <v>12480802</v>
      </c>
      <c r="L10" s="15"/>
      <c r="M10" s="19">
        <v>44796969193</v>
      </c>
      <c r="N10" s="15"/>
      <c r="O10" s="19">
        <v>37580629204</v>
      </c>
      <c r="P10" s="15"/>
      <c r="Q10" s="39">
        <v>7216339989</v>
      </c>
      <c r="R10" s="39"/>
    </row>
    <row r="11" spans="1:18" ht="21.75" customHeight="1" x14ac:dyDescent="0.2">
      <c r="A11" s="8" t="s">
        <v>21</v>
      </c>
      <c r="C11" s="20">
        <v>59955880</v>
      </c>
      <c r="D11" s="15"/>
      <c r="E11" s="20">
        <v>205711968617</v>
      </c>
      <c r="F11" s="15"/>
      <c r="G11" s="20">
        <v>205772290107</v>
      </c>
      <c r="H11" s="15"/>
      <c r="I11" s="20">
        <v>-60321488</v>
      </c>
      <c r="J11" s="15"/>
      <c r="K11" s="20">
        <v>59955880</v>
      </c>
      <c r="L11" s="15"/>
      <c r="M11" s="20">
        <v>205711968617</v>
      </c>
      <c r="N11" s="15"/>
      <c r="O11" s="20">
        <v>194324199502</v>
      </c>
      <c r="P11" s="15"/>
      <c r="Q11" s="41">
        <v>11387769115</v>
      </c>
      <c r="R11" s="41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49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</row>
    <row r="3" spans="1:4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spans="1:49" ht="14.45" customHeight="1" x14ac:dyDescent="0.2"/>
    <row r="5" spans="1:49" ht="14.45" customHeight="1" x14ac:dyDescent="0.2">
      <c r="A5" s="31" t="s">
        <v>22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</row>
    <row r="6" spans="1:49" ht="14.45" customHeight="1" x14ac:dyDescent="0.2">
      <c r="I6" s="32" t="s">
        <v>7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C6" s="32" t="s">
        <v>9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2" t="s">
        <v>23</v>
      </c>
      <c r="B8" s="32"/>
      <c r="C8" s="32"/>
      <c r="D8" s="32"/>
      <c r="E8" s="32"/>
      <c r="F8" s="32"/>
      <c r="G8" s="32"/>
      <c r="I8" s="32" t="s">
        <v>24</v>
      </c>
      <c r="J8" s="32"/>
      <c r="K8" s="32"/>
      <c r="M8" s="32" t="s">
        <v>25</v>
      </c>
      <c r="N8" s="32"/>
      <c r="O8" s="32"/>
      <c r="Q8" s="32" t="s">
        <v>26</v>
      </c>
      <c r="R8" s="32"/>
      <c r="S8" s="32"/>
      <c r="T8" s="32"/>
      <c r="U8" s="32"/>
      <c r="W8" s="32" t="s">
        <v>27</v>
      </c>
      <c r="X8" s="32"/>
      <c r="Y8" s="32"/>
      <c r="Z8" s="32"/>
      <c r="AA8" s="32"/>
      <c r="AC8" s="32" t="s">
        <v>24</v>
      </c>
      <c r="AD8" s="32"/>
      <c r="AE8" s="32"/>
      <c r="AF8" s="32"/>
      <c r="AG8" s="32"/>
      <c r="AI8" s="32" t="s">
        <v>25</v>
      </c>
      <c r="AJ8" s="32"/>
      <c r="AK8" s="32"/>
      <c r="AM8" s="32" t="s">
        <v>26</v>
      </c>
      <c r="AN8" s="32"/>
      <c r="AO8" s="32"/>
      <c r="AQ8" s="32" t="s">
        <v>27</v>
      </c>
      <c r="AR8" s="32"/>
      <c r="AS8" s="32"/>
    </row>
    <row r="9" spans="1:49" ht="14.45" customHeight="1" x14ac:dyDescent="0.2">
      <c r="A9" s="31" t="s">
        <v>28</v>
      </c>
      <c r="B9" s="40"/>
      <c r="C9" s="40"/>
      <c r="D9" s="40"/>
      <c r="E9" s="40"/>
      <c r="F9" s="40"/>
      <c r="G9" s="40"/>
      <c r="H9" s="31"/>
      <c r="I9" s="40"/>
      <c r="J9" s="40"/>
      <c r="K9" s="40"/>
      <c r="L9" s="31"/>
      <c r="M9" s="40"/>
      <c r="N9" s="40"/>
      <c r="O9" s="40"/>
      <c r="P9" s="31"/>
      <c r="Q9" s="40"/>
      <c r="R9" s="40"/>
      <c r="S9" s="40"/>
      <c r="T9" s="40"/>
      <c r="U9" s="40"/>
      <c r="V9" s="31"/>
      <c r="W9" s="40"/>
      <c r="X9" s="40"/>
      <c r="Y9" s="40"/>
      <c r="Z9" s="40"/>
      <c r="AA9" s="40"/>
      <c r="AB9" s="31"/>
      <c r="AC9" s="40"/>
      <c r="AD9" s="40"/>
      <c r="AE9" s="40"/>
      <c r="AF9" s="40"/>
      <c r="AG9" s="40"/>
      <c r="AH9" s="31"/>
      <c r="AI9" s="40"/>
      <c r="AJ9" s="40"/>
      <c r="AK9" s="40"/>
      <c r="AL9" s="31"/>
      <c r="AM9" s="40"/>
      <c r="AN9" s="40"/>
      <c r="AO9" s="40"/>
      <c r="AP9" s="31"/>
      <c r="AQ9" s="40"/>
      <c r="AR9" s="40"/>
      <c r="AS9" s="40"/>
      <c r="AT9" s="31"/>
      <c r="AU9" s="31"/>
      <c r="AV9" s="31"/>
      <c r="AW9" s="31"/>
    </row>
    <row r="10" spans="1:49" ht="14.45" customHeight="1" x14ac:dyDescent="0.2">
      <c r="C10" s="32" t="s">
        <v>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Y10" s="32" t="s">
        <v>9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33" t="s">
        <v>31</v>
      </c>
      <c r="H11" s="33"/>
      <c r="I11" s="33"/>
      <c r="J11" s="3"/>
      <c r="K11" s="33" t="s">
        <v>32</v>
      </c>
      <c r="L11" s="33"/>
      <c r="M11" s="33"/>
      <c r="N11" s="3"/>
      <c r="O11" s="33" t="s">
        <v>25</v>
      </c>
      <c r="P11" s="33"/>
      <c r="Q11" s="33"/>
      <c r="R11" s="3"/>
      <c r="S11" s="33" t="s">
        <v>26</v>
      </c>
      <c r="T11" s="33"/>
      <c r="U11" s="33"/>
      <c r="V11" s="33"/>
      <c r="W11" s="33"/>
      <c r="Y11" s="33" t="s">
        <v>29</v>
      </c>
      <c r="Z11" s="33"/>
      <c r="AA11" s="33"/>
      <c r="AB11" s="33"/>
      <c r="AC11" s="33"/>
      <c r="AD11" s="3"/>
      <c r="AE11" s="33" t="s">
        <v>30</v>
      </c>
      <c r="AF11" s="33"/>
      <c r="AG11" s="33"/>
      <c r="AH11" s="33"/>
      <c r="AI11" s="33"/>
      <c r="AJ11" s="3"/>
      <c r="AK11" s="33" t="s">
        <v>31</v>
      </c>
      <c r="AL11" s="33"/>
      <c r="AM11" s="33"/>
      <c r="AN11" s="3"/>
      <c r="AO11" s="33" t="s">
        <v>32</v>
      </c>
      <c r="AP11" s="33"/>
      <c r="AQ11" s="33"/>
      <c r="AR11" s="3"/>
      <c r="AS11" s="33" t="s">
        <v>25</v>
      </c>
      <c r="AT11" s="33"/>
      <c r="AU11" s="3"/>
      <c r="AV11" s="4" t="s">
        <v>26</v>
      </c>
    </row>
    <row r="12" spans="1:49" ht="14.45" customHeight="1" x14ac:dyDescent="0.2">
      <c r="A12" s="31" t="s">
        <v>33</v>
      </c>
      <c r="B12" s="31"/>
      <c r="C12" s="40"/>
      <c r="D12" s="31"/>
      <c r="E12" s="40"/>
      <c r="F12" s="31"/>
      <c r="G12" s="40"/>
      <c r="H12" s="40"/>
      <c r="I12" s="40"/>
      <c r="J12" s="31"/>
      <c r="K12" s="40"/>
      <c r="L12" s="40"/>
      <c r="M12" s="40"/>
      <c r="N12" s="31"/>
      <c r="O12" s="40"/>
      <c r="P12" s="40"/>
      <c r="Q12" s="40"/>
      <c r="R12" s="31"/>
      <c r="S12" s="40"/>
      <c r="T12" s="40"/>
      <c r="U12" s="40"/>
      <c r="V12" s="40"/>
      <c r="W12" s="40"/>
      <c r="X12" s="31"/>
      <c r="Y12" s="40"/>
      <c r="Z12" s="40"/>
      <c r="AA12" s="40"/>
      <c r="AB12" s="40"/>
      <c r="AC12" s="40"/>
      <c r="AD12" s="31"/>
      <c r="AE12" s="40"/>
      <c r="AF12" s="40"/>
      <c r="AG12" s="40"/>
      <c r="AH12" s="40"/>
      <c r="AI12" s="40"/>
      <c r="AJ12" s="31"/>
      <c r="AK12" s="40"/>
      <c r="AL12" s="40"/>
      <c r="AM12" s="40"/>
      <c r="AN12" s="31"/>
      <c r="AO12" s="40"/>
      <c r="AP12" s="40"/>
      <c r="AQ12" s="40"/>
      <c r="AR12" s="31"/>
      <c r="AS12" s="40"/>
      <c r="AT12" s="40"/>
      <c r="AU12" s="31"/>
      <c r="AV12" s="40"/>
      <c r="AW12" s="31"/>
    </row>
    <row r="13" spans="1:49" ht="14.45" customHeight="1" x14ac:dyDescent="0.2">
      <c r="C13" s="32" t="s">
        <v>7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O13" s="32" t="s">
        <v>9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33" t="s">
        <v>25</v>
      </c>
      <c r="H14" s="33"/>
      <c r="I14" s="33"/>
      <c r="J14" s="3"/>
      <c r="K14" s="33" t="s">
        <v>26</v>
      </c>
      <c r="L14" s="33"/>
      <c r="M14" s="33"/>
      <c r="O14" s="33" t="s">
        <v>30</v>
      </c>
      <c r="P14" s="33"/>
      <c r="Q14" s="33"/>
      <c r="R14" s="33"/>
      <c r="S14" s="33"/>
      <c r="T14" s="3"/>
      <c r="U14" s="33" t="s">
        <v>32</v>
      </c>
      <c r="V14" s="33"/>
      <c r="W14" s="33"/>
      <c r="X14" s="33"/>
      <c r="Y14" s="33"/>
      <c r="Z14" s="3"/>
      <c r="AA14" s="33" t="s">
        <v>25</v>
      </c>
      <c r="AB14" s="33"/>
      <c r="AC14" s="33"/>
      <c r="AD14" s="33"/>
      <c r="AE14" s="33"/>
      <c r="AF14" s="3"/>
      <c r="AG14" s="33" t="s">
        <v>26</v>
      </c>
      <c r="AH14" s="33"/>
      <c r="AI14" s="33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U19" sqref="U1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4.855468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4.45" customHeight="1" x14ac:dyDescent="0.2"/>
    <row r="5" spans="1:27" ht="14.45" customHeight="1" x14ac:dyDescent="0.2">
      <c r="A5" s="1" t="s">
        <v>34</v>
      </c>
      <c r="B5" s="31" t="s">
        <v>35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4.45" customHeight="1" x14ac:dyDescent="0.2">
      <c r="E6" s="32" t="s">
        <v>7</v>
      </c>
      <c r="F6" s="32"/>
      <c r="G6" s="32"/>
      <c r="H6" s="32"/>
      <c r="I6" s="32"/>
      <c r="K6" s="32" t="s">
        <v>8</v>
      </c>
      <c r="L6" s="32"/>
      <c r="M6" s="32"/>
      <c r="N6" s="32"/>
      <c r="O6" s="32"/>
      <c r="P6" s="32"/>
      <c r="Q6" s="32"/>
      <c r="S6" s="32" t="s">
        <v>9</v>
      </c>
      <c r="T6" s="32"/>
      <c r="U6" s="32"/>
      <c r="V6" s="32"/>
      <c r="W6" s="32"/>
      <c r="X6" s="32"/>
      <c r="Y6" s="32"/>
      <c r="Z6" s="32"/>
      <c r="AA6" s="32"/>
    </row>
    <row r="7" spans="1:27" ht="14.45" customHeight="1" x14ac:dyDescent="0.2">
      <c r="E7" s="3"/>
      <c r="F7" s="3"/>
      <c r="G7" s="3"/>
      <c r="H7" s="3"/>
      <c r="I7" s="3"/>
      <c r="K7" s="33" t="s">
        <v>36</v>
      </c>
      <c r="L7" s="33"/>
      <c r="M7" s="33"/>
      <c r="N7" s="3"/>
      <c r="O7" s="33" t="s">
        <v>37</v>
      </c>
      <c r="P7" s="33"/>
      <c r="Q7" s="3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2" t="s">
        <v>38</v>
      </c>
      <c r="B8" s="32"/>
      <c r="D8" s="32" t="s">
        <v>39</v>
      </c>
      <c r="E8" s="3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2" t="s">
        <v>41</v>
      </c>
      <c r="B9" s="42"/>
      <c r="D9" s="43">
        <v>534858</v>
      </c>
      <c r="E9" s="43"/>
      <c r="F9" s="15"/>
      <c r="G9" s="21">
        <v>16862585389</v>
      </c>
      <c r="H9" s="15"/>
      <c r="I9" s="21">
        <v>18837375237.7673</v>
      </c>
      <c r="J9" s="15"/>
      <c r="K9" s="21">
        <v>0</v>
      </c>
      <c r="L9" s="15"/>
      <c r="M9" s="21">
        <v>0</v>
      </c>
      <c r="N9" s="15"/>
      <c r="O9" s="21">
        <v>-330194</v>
      </c>
      <c r="P9" s="15"/>
      <c r="Q9" s="21">
        <v>11809643800</v>
      </c>
      <c r="R9" s="15"/>
      <c r="S9" s="21">
        <v>204664</v>
      </c>
      <c r="T9" s="15"/>
      <c r="U9" s="21">
        <v>35947</v>
      </c>
      <c r="V9" s="15"/>
      <c r="W9" s="21">
        <v>6588209172</v>
      </c>
      <c r="X9" s="15"/>
      <c r="Y9" s="21">
        <v>7355677359.8485003</v>
      </c>
      <c r="Z9" s="15"/>
      <c r="AA9" s="22">
        <v>1.74</v>
      </c>
    </row>
    <row r="10" spans="1:27" ht="21.75" customHeight="1" x14ac:dyDescent="0.2">
      <c r="A10" s="34" t="s">
        <v>21</v>
      </c>
      <c r="B10" s="34"/>
      <c r="D10" s="41">
        <v>534858</v>
      </c>
      <c r="E10" s="41"/>
      <c r="F10" s="15"/>
      <c r="G10" s="20">
        <v>16862585389</v>
      </c>
      <c r="H10" s="15"/>
      <c r="I10" s="20">
        <v>18837375237.7673</v>
      </c>
      <c r="J10" s="15"/>
      <c r="K10" s="20">
        <v>0</v>
      </c>
      <c r="L10" s="15"/>
      <c r="M10" s="20">
        <v>0</v>
      </c>
      <c r="N10" s="15"/>
      <c r="O10" s="20">
        <v>-330194</v>
      </c>
      <c r="P10" s="15"/>
      <c r="Q10" s="20">
        <v>11809643800</v>
      </c>
      <c r="R10" s="15"/>
      <c r="S10" s="20">
        <v>204664</v>
      </c>
      <c r="T10" s="15"/>
      <c r="U10" s="20"/>
      <c r="V10" s="15"/>
      <c r="W10" s="20">
        <v>6588209172</v>
      </c>
      <c r="X10" s="15"/>
      <c r="Y10" s="20">
        <v>7355677359.8485003</v>
      </c>
      <c r="Z10" s="15"/>
      <c r="AA10" s="23">
        <v>1.74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4.45" customHeight="1" x14ac:dyDescent="0.2"/>
    <row r="5" spans="1:38" ht="14.45" customHeight="1" x14ac:dyDescent="0.2">
      <c r="A5" s="1" t="s">
        <v>42</v>
      </c>
      <c r="B5" s="31" t="s">
        <v>43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ht="14.45" customHeight="1" x14ac:dyDescent="0.2">
      <c r="A6" s="32" t="s">
        <v>44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 t="s">
        <v>7</v>
      </c>
      <c r="Q6" s="32"/>
      <c r="R6" s="32"/>
      <c r="S6" s="32"/>
      <c r="T6" s="32"/>
      <c r="V6" s="32" t="s">
        <v>8</v>
      </c>
      <c r="W6" s="32"/>
      <c r="X6" s="32"/>
      <c r="Y6" s="32"/>
      <c r="Z6" s="32"/>
      <c r="AA6" s="32"/>
      <c r="AB6" s="32"/>
      <c r="AD6" s="32" t="s">
        <v>9</v>
      </c>
      <c r="AE6" s="32"/>
      <c r="AF6" s="32"/>
      <c r="AG6" s="32"/>
      <c r="AH6" s="32"/>
      <c r="AI6" s="32"/>
      <c r="AJ6" s="32"/>
      <c r="AK6" s="32"/>
      <c r="AL6" s="3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3" t="s">
        <v>10</v>
      </c>
      <c r="W7" s="33"/>
      <c r="X7" s="33"/>
      <c r="Y7" s="3"/>
      <c r="Z7" s="33" t="s">
        <v>11</v>
      </c>
      <c r="AA7" s="33"/>
      <c r="AB7" s="3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2" t="s">
        <v>45</v>
      </c>
      <c r="B8" s="32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>
      <c r="A4" s="31" t="s">
        <v>51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4.45" customHeight="1" x14ac:dyDescent="0.2">
      <c r="A5" s="31" t="s">
        <v>52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/>
    <row r="7" spans="1:13" ht="14.45" customHeight="1" x14ac:dyDescent="0.2">
      <c r="C7" s="32" t="s">
        <v>9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6"/>
  <sheetViews>
    <sheetView rightToLeft="1" topLeftCell="A8" workbookViewId="0">
      <selection activeCell="S16" sqref="S16:S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5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4.45" customHeight="1" x14ac:dyDescent="0.2"/>
    <row r="5" spans="1:12" ht="14.45" customHeight="1" x14ac:dyDescent="0.2">
      <c r="A5" s="1" t="s">
        <v>59</v>
      </c>
      <c r="B5" s="31" t="s">
        <v>60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4.45" customHeight="1" x14ac:dyDescent="0.2">
      <c r="D6" s="2" t="s">
        <v>7</v>
      </c>
      <c r="F6" s="32" t="s">
        <v>8</v>
      </c>
      <c r="G6" s="32"/>
      <c r="H6" s="3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2" t="s">
        <v>61</v>
      </c>
      <c r="B8" s="32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35" t="s">
        <v>65</v>
      </c>
      <c r="B9" s="35"/>
      <c r="D9" s="14">
        <v>10202555</v>
      </c>
      <c r="E9" s="15"/>
      <c r="F9" s="14">
        <v>13235789069</v>
      </c>
      <c r="G9" s="15"/>
      <c r="H9" s="14">
        <v>13075769602</v>
      </c>
      <c r="I9" s="15"/>
      <c r="J9" s="14">
        <v>170222022</v>
      </c>
      <c r="K9" s="15"/>
      <c r="L9" s="25">
        <v>4.0000000000000002E-4</v>
      </c>
    </row>
    <row r="10" spans="1:12" ht="21.75" customHeight="1" x14ac:dyDescent="0.2">
      <c r="A10" s="44" t="s">
        <v>66</v>
      </c>
      <c r="B10" s="44"/>
      <c r="D10" s="17">
        <v>24911000000</v>
      </c>
      <c r="E10" s="15"/>
      <c r="F10" s="17">
        <v>0</v>
      </c>
      <c r="G10" s="15"/>
      <c r="H10" s="17">
        <v>8975000000</v>
      </c>
      <c r="I10" s="15"/>
      <c r="J10" s="17">
        <v>15936000000</v>
      </c>
      <c r="K10" s="15"/>
      <c r="L10" s="26">
        <v>3.78E-2</v>
      </c>
    </row>
    <row r="11" spans="1:12" ht="21.75" customHeight="1" x14ac:dyDescent="0.2">
      <c r="A11" s="44" t="s">
        <v>66</v>
      </c>
      <c r="B11" s="44"/>
      <c r="D11" s="17">
        <v>12000000000</v>
      </c>
      <c r="E11" s="15"/>
      <c r="F11" s="17">
        <v>0</v>
      </c>
      <c r="G11" s="15"/>
      <c r="H11" s="17">
        <v>0</v>
      </c>
      <c r="I11" s="15"/>
      <c r="J11" s="17">
        <v>12000000000</v>
      </c>
      <c r="K11" s="15"/>
      <c r="L11" s="26">
        <v>2.8400000000000002E-2</v>
      </c>
    </row>
    <row r="12" spans="1:12" ht="21.75" customHeight="1" x14ac:dyDescent="0.2">
      <c r="A12" s="44" t="s">
        <v>66</v>
      </c>
      <c r="B12" s="44"/>
      <c r="D12" s="17">
        <v>70000000000</v>
      </c>
      <c r="E12" s="15"/>
      <c r="F12" s="17">
        <v>0</v>
      </c>
      <c r="G12" s="15"/>
      <c r="H12" s="17">
        <v>0</v>
      </c>
      <c r="I12" s="15"/>
      <c r="J12" s="17">
        <v>70000000000</v>
      </c>
      <c r="K12" s="15"/>
      <c r="L12" s="26">
        <v>0.16589999999999999</v>
      </c>
    </row>
    <row r="13" spans="1:12" ht="21.75" customHeight="1" x14ac:dyDescent="0.2">
      <c r="A13" s="44" t="s">
        <v>66</v>
      </c>
      <c r="B13" s="44"/>
      <c r="D13" s="17">
        <v>5800000000</v>
      </c>
      <c r="E13" s="15"/>
      <c r="F13" s="17">
        <v>0</v>
      </c>
      <c r="G13" s="15"/>
      <c r="H13" s="17">
        <v>0</v>
      </c>
      <c r="I13" s="15"/>
      <c r="J13" s="17">
        <v>5800000000</v>
      </c>
      <c r="K13" s="15"/>
      <c r="L13" s="26">
        <v>1.37E-2</v>
      </c>
    </row>
    <row r="14" spans="1:12" ht="21.75" customHeight="1" x14ac:dyDescent="0.2">
      <c r="A14" s="44" t="s">
        <v>66</v>
      </c>
      <c r="B14" s="44"/>
      <c r="D14" s="17">
        <v>1850000000</v>
      </c>
      <c r="E14" s="15"/>
      <c r="F14" s="17">
        <v>0</v>
      </c>
      <c r="G14" s="15"/>
      <c r="H14" s="17">
        <v>0</v>
      </c>
      <c r="I14" s="15"/>
      <c r="J14" s="17">
        <v>1850000000</v>
      </c>
      <c r="K14" s="15"/>
      <c r="L14" s="26">
        <v>4.4000000000000003E-3</v>
      </c>
    </row>
    <row r="15" spans="1:12" ht="21.75" customHeight="1" x14ac:dyDescent="0.2">
      <c r="A15" s="44" t="s">
        <v>66</v>
      </c>
      <c r="B15" s="44"/>
      <c r="D15" s="17">
        <v>4400000000</v>
      </c>
      <c r="E15" s="15"/>
      <c r="F15" s="17">
        <v>0</v>
      </c>
      <c r="G15" s="15"/>
      <c r="H15" s="17">
        <v>0</v>
      </c>
      <c r="I15" s="15"/>
      <c r="J15" s="17">
        <v>4400000000</v>
      </c>
      <c r="K15" s="15"/>
      <c r="L15" s="26">
        <v>1.04E-2</v>
      </c>
    </row>
    <row r="16" spans="1:12" ht="21.75" customHeight="1" x14ac:dyDescent="0.2">
      <c r="A16" s="44" t="s">
        <v>66</v>
      </c>
      <c r="B16" s="44"/>
      <c r="D16" s="17">
        <v>4500000000</v>
      </c>
      <c r="E16" s="15"/>
      <c r="F16" s="17">
        <v>0</v>
      </c>
      <c r="G16" s="15"/>
      <c r="H16" s="17">
        <v>0</v>
      </c>
      <c r="I16" s="15"/>
      <c r="J16" s="17">
        <v>4500000000</v>
      </c>
      <c r="K16" s="15"/>
      <c r="L16" s="26">
        <v>1.0699999999999999E-2</v>
      </c>
    </row>
    <row r="17" spans="1:12" ht="21.75" customHeight="1" x14ac:dyDescent="0.2">
      <c r="A17" s="44" t="s">
        <v>67</v>
      </c>
      <c r="B17" s="44"/>
      <c r="D17" s="17">
        <v>11058655</v>
      </c>
      <c r="E17" s="15"/>
      <c r="F17" s="17">
        <v>150000046762</v>
      </c>
      <c r="G17" s="15"/>
      <c r="H17" s="17">
        <v>100335994964</v>
      </c>
      <c r="I17" s="15"/>
      <c r="J17" s="17">
        <v>49675110453</v>
      </c>
      <c r="K17" s="15"/>
      <c r="L17" s="26">
        <v>0.1177</v>
      </c>
    </row>
    <row r="18" spans="1:12" ht="21.75" customHeight="1" x14ac:dyDescent="0.2">
      <c r="A18" s="44" t="s">
        <v>67</v>
      </c>
      <c r="B18" s="44"/>
      <c r="D18" s="17">
        <v>3534578203</v>
      </c>
      <c r="E18" s="15"/>
      <c r="F18" s="17">
        <v>1078402595</v>
      </c>
      <c r="G18" s="15"/>
      <c r="H18" s="17">
        <v>4417566343</v>
      </c>
      <c r="I18" s="15"/>
      <c r="J18" s="17">
        <v>195414455</v>
      </c>
      <c r="K18" s="15"/>
      <c r="L18" s="26">
        <v>5.0000000000000001E-4</v>
      </c>
    </row>
    <row r="19" spans="1:12" ht="21.75" customHeight="1" x14ac:dyDescent="0.2">
      <c r="A19" s="44" t="s">
        <v>66</v>
      </c>
      <c r="B19" s="44"/>
      <c r="D19" s="17">
        <v>2600000000</v>
      </c>
      <c r="E19" s="15"/>
      <c r="F19" s="17">
        <v>0</v>
      </c>
      <c r="G19" s="15"/>
      <c r="H19" s="17">
        <v>0</v>
      </c>
      <c r="I19" s="15"/>
      <c r="J19" s="17">
        <v>2600000000</v>
      </c>
      <c r="K19" s="15"/>
      <c r="L19" s="26">
        <v>6.1999999999999998E-3</v>
      </c>
    </row>
    <row r="20" spans="1:12" ht="21.75" customHeight="1" x14ac:dyDescent="0.2">
      <c r="A20" s="44" t="s">
        <v>66</v>
      </c>
      <c r="B20" s="44"/>
      <c r="D20" s="17">
        <v>30500000000</v>
      </c>
      <c r="E20" s="15"/>
      <c r="F20" s="17">
        <v>0</v>
      </c>
      <c r="G20" s="15"/>
      <c r="H20" s="17">
        <v>0</v>
      </c>
      <c r="I20" s="15"/>
      <c r="J20" s="17">
        <v>30500000000</v>
      </c>
      <c r="K20" s="15"/>
      <c r="L20" s="26">
        <v>7.2300000000000003E-2</v>
      </c>
    </row>
    <row r="21" spans="1:12" ht="21.75" customHeight="1" x14ac:dyDescent="0.2">
      <c r="A21" s="44" t="s">
        <v>66</v>
      </c>
      <c r="B21" s="44"/>
      <c r="D21" s="17">
        <v>1800000000</v>
      </c>
      <c r="E21" s="15"/>
      <c r="F21" s="17">
        <v>0</v>
      </c>
      <c r="G21" s="15"/>
      <c r="H21" s="17">
        <v>0</v>
      </c>
      <c r="I21" s="15"/>
      <c r="J21" s="17">
        <v>1800000000</v>
      </c>
      <c r="K21" s="15"/>
      <c r="L21" s="26">
        <v>4.3E-3</v>
      </c>
    </row>
    <row r="22" spans="1:12" ht="21.75" customHeight="1" x14ac:dyDescent="0.2">
      <c r="A22" s="44" t="s">
        <v>66</v>
      </c>
      <c r="B22" s="44"/>
      <c r="D22" s="17">
        <v>3300000000</v>
      </c>
      <c r="E22" s="15"/>
      <c r="F22" s="17">
        <v>0</v>
      </c>
      <c r="G22" s="15"/>
      <c r="H22" s="17">
        <v>0</v>
      </c>
      <c r="I22" s="15"/>
      <c r="J22" s="17">
        <v>3300000000</v>
      </c>
      <c r="K22" s="15"/>
      <c r="L22" s="26">
        <v>7.7999999999999996E-3</v>
      </c>
    </row>
    <row r="23" spans="1:12" ht="21.75" customHeight="1" x14ac:dyDescent="0.2">
      <c r="A23" s="44" t="s">
        <v>66</v>
      </c>
      <c r="B23" s="44"/>
      <c r="D23" s="17">
        <v>2000000000</v>
      </c>
      <c r="E23" s="15"/>
      <c r="F23" s="17">
        <v>0</v>
      </c>
      <c r="G23" s="15"/>
      <c r="H23" s="17">
        <v>0</v>
      </c>
      <c r="I23" s="15"/>
      <c r="J23" s="17">
        <v>2000000000</v>
      </c>
      <c r="K23" s="15"/>
      <c r="L23" s="26">
        <v>4.7000000000000002E-3</v>
      </c>
    </row>
    <row r="24" spans="1:12" ht="21.75" customHeight="1" x14ac:dyDescent="0.2">
      <c r="A24" s="44" t="s">
        <v>66</v>
      </c>
      <c r="B24" s="44"/>
      <c r="D24" s="17">
        <v>3350000000</v>
      </c>
      <c r="E24" s="15"/>
      <c r="F24" s="17">
        <v>0</v>
      </c>
      <c r="G24" s="15"/>
      <c r="H24" s="17">
        <v>0</v>
      </c>
      <c r="I24" s="15"/>
      <c r="J24" s="17">
        <v>3350000000</v>
      </c>
      <c r="K24" s="15"/>
      <c r="L24" s="26">
        <v>7.9000000000000008E-3</v>
      </c>
    </row>
    <row r="25" spans="1:12" ht="21.75" customHeight="1" x14ac:dyDescent="0.2">
      <c r="A25" s="37" t="s">
        <v>66</v>
      </c>
      <c r="B25" s="37"/>
      <c r="D25" s="19">
        <v>3430000000</v>
      </c>
      <c r="E25" s="15"/>
      <c r="F25" s="19">
        <v>0</v>
      </c>
      <c r="G25" s="15"/>
      <c r="H25" s="19">
        <v>0</v>
      </c>
      <c r="I25" s="15"/>
      <c r="J25" s="19">
        <v>3430000000</v>
      </c>
      <c r="K25" s="15"/>
      <c r="L25" s="27">
        <v>8.0999999999999996E-3</v>
      </c>
    </row>
    <row r="26" spans="1:12" ht="21.75" customHeight="1" x14ac:dyDescent="0.2">
      <c r="A26" s="34" t="s">
        <v>21</v>
      </c>
      <c r="B26" s="34"/>
      <c r="D26" s="20">
        <v>173996839413</v>
      </c>
      <c r="E26" s="15"/>
      <c r="F26" s="20">
        <v>164314238426</v>
      </c>
      <c r="G26" s="15"/>
      <c r="H26" s="20">
        <v>126804330909</v>
      </c>
      <c r="I26" s="15"/>
      <c r="J26" s="20">
        <v>211506746930</v>
      </c>
      <c r="K26" s="15"/>
      <c r="L26" s="28">
        <v>0.50119999999999998</v>
      </c>
    </row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Q18" sqref="Q18"/>
    </sheetView>
  </sheetViews>
  <sheetFormatPr defaultRowHeight="12.75" x14ac:dyDescent="0.2"/>
  <cols>
    <col min="1" max="1" width="2.5703125" customWidth="1"/>
    <col min="2" max="2" width="50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29.1" customHeight="1" x14ac:dyDescent="0.2">
      <c r="A5" s="1" t="s">
        <v>69</v>
      </c>
      <c r="B5" s="31" t="s">
        <v>70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/>
    <row r="7" spans="1:10" ht="14.45" customHeight="1" x14ac:dyDescent="0.2">
      <c r="A7" s="32" t="s">
        <v>71</v>
      </c>
      <c r="B7" s="32"/>
      <c r="D7" s="2" t="s">
        <v>72</v>
      </c>
      <c r="F7" s="2" t="s">
        <v>62</v>
      </c>
      <c r="H7" s="2" t="s">
        <v>73</v>
      </c>
      <c r="J7" s="2" t="s">
        <v>74</v>
      </c>
    </row>
    <row r="8" spans="1:10" ht="21.75" customHeight="1" x14ac:dyDescent="0.2">
      <c r="A8" s="35" t="s">
        <v>75</v>
      </c>
      <c r="B8" s="35"/>
      <c r="D8" s="5" t="s">
        <v>76</v>
      </c>
      <c r="F8" s="14">
        <v>540542417</v>
      </c>
      <c r="G8" s="15"/>
      <c r="H8" s="16">
        <v>10.75</v>
      </c>
      <c r="I8" s="15"/>
      <c r="J8" s="16">
        <v>0.13</v>
      </c>
    </row>
    <row r="9" spans="1:10" ht="21.75" customHeight="1" x14ac:dyDescent="0.2">
      <c r="A9" s="44" t="s">
        <v>77</v>
      </c>
      <c r="B9" s="44"/>
      <c r="D9" s="10" t="s">
        <v>78</v>
      </c>
      <c r="F9" s="17">
        <v>327945923</v>
      </c>
      <c r="G9" s="15"/>
      <c r="H9" s="18">
        <v>6.52</v>
      </c>
      <c r="I9" s="15"/>
      <c r="J9" s="18">
        <v>0.08</v>
      </c>
    </row>
    <row r="10" spans="1:10" ht="21.75" customHeight="1" x14ac:dyDescent="0.2">
      <c r="A10" s="44" t="s">
        <v>79</v>
      </c>
      <c r="B10" s="44"/>
      <c r="D10" s="10" t="s">
        <v>80</v>
      </c>
      <c r="F10" s="17">
        <v>0</v>
      </c>
      <c r="G10" s="15"/>
      <c r="H10" s="18">
        <v>0</v>
      </c>
      <c r="I10" s="15"/>
      <c r="J10" s="18">
        <v>0</v>
      </c>
    </row>
    <row r="11" spans="1:10" ht="21.75" customHeight="1" x14ac:dyDescent="0.2">
      <c r="A11" s="44" t="s">
        <v>81</v>
      </c>
      <c r="B11" s="44"/>
      <c r="D11" s="10" t="s">
        <v>82</v>
      </c>
      <c r="F11" s="17">
        <v>4158617819</v>
      </c>
      <c r="G11" s="15"/>
      <c r="H11" s="18">
        <v>82.67</v>
      </c>
      <c r="I11" s="15"/>
      <c r="J11" s="18">
        <v>0.99</v>
      </c>
    </row>
    <row r="12" spans="1:10" ht="21.75" customHeight="1" x14ac:dyDescent="0.2">
      <c r="A12" s="37" t="s">
        <v>83</v>
      </c>
      <c r="B12" s="37"/>
      <c r="D12" s="6" t="s">
        <v>84</v>
      </c>
      <c r="F12" s="19">
        <v>32722084</v>
      </c>
      <c r="G12" s="15"/>
      <c r="H12" s="24">
        <v>0.65</v>
      </c>
      <c r="I12" s="15"/>
      <c r="J12" s="24">
        <v>0.01</v>
      </c>
    </row>
    <row r="13" spans="1:10" ht="21.75" customHeight="1" x14ac:dyDescent="0.2">
      <c r="A13" s="34" t="s">
        <v>21</v>
      </c>
      <c r="B13" s="34"/>
      <c r="D13" s="9"/>
      <c r="F13" s="20">
        <v>5059828243</v>
      </c>
      <c r="G13" s="15"/>
      <c r="H13" s="23">
        <v>100.59</v>
      </c>
      <c r="I13" s="15"/>
      <c r="J13" s="23">
        <v>1.21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N20" sqref="N20:N2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85546875" bestFit="1" customWidth="1"/>
    <col min="18" max="18" width="1.28515625" customWidth="1"/>
    <col min="19" max="19" width="13.7109375" bestFit="1" customWidth="1"/>
    <col min="20" max="20" width="1.28515625" customWidth="1"/>
    <col min="21" max="21" width="14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 x14ac:dyDescent="0.2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 x14ac:dyDescent="0.2"/>
    <row r="5" spans="1:23" ht="14.45" customHeight="1" x14ac:dyDescent="0.2">
      <c r="A5" s="1" t="s">
        <v>85</v>
      </c>
      <c r="B5" s="31" t="s">
        <v>86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4.45" customHeight="1" x14ac:dyDescent="0.2">
      <c r="D6" s="32" t="s">
        <v>87</v>
      </c>
      <c r="E6" s="32"/>
      <c r="F6" s="32"/>
      <c r="G6" s="32"/>
      <c r="H6" s="32"/>
      <c r="I6" s="32"/>
      <c r="J6" s="32"/>
      <c r="K6" s="32"/>
      <c r="L6" s="32"/>
      <c r="N6" s="32" t="s">
        <v>88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14.45" customHeight="1" x14ac:dyDescent="0.2">
      <c r="D7" s="3"/>
      <c r="E7" s="3"/>
      <c r="F7" s="3"/>
      <c r="G7" s="3"/>
      <c r="H7" s="3"/>
      <c r="I7" s="3"/>
      <c r="J7" s="33" t="s">
        <v>21</v>
      </c>
      <c r="K7" s="33"/>
      <c r="L7" s="33"/>
      <c r="N7" s="3"/>
      <c r="O7" s="3"/>
      <c r="P7" s="3"/>
      <c r="Q7" s="3"/>
      <c r="R7" s="3"/>
      <c r="S7" s="3"/>
      <c r="T7" s="3"/>
      <c r="U7" s="33" t="s">
        <v>21</v>
      </c>
      <c r="V7" s="33"/>
      <c r="W7" s="33"/>
    </row>
    <row r="8" spans="1:23" ht="14.45" customHeight="1" x14ac:dyDescent="0.2">
      <c r="A8" s="32" t="s">
        <v>89</v>
      </c>
      <c r="B8" s="32"/>
      <c r="D8" s="2" t="s">
        <v>90</v>
      </c>
      <c r="F8" s="2" t="s">
        <v>91</v>
      </c>
      <c r="H8" s="2" t="s">
        <v>92</v>
      </c>
      <c r="J8" s="4" t="s">
        <v>62</v>
      </c>
      <c r="K8" s="3"/>
      <c r="L8" s="4" t="s">
        <v>73</v>
      </c>
      <c r="N8" s="2" t="s">
        <v>90</v>
      </c>
      <c r="P8" s="32" t="s">
        <v>91</v>
      </c>
      <c r="Q8" s="32"/>
      <c r="S8" s="2" t="s">
        <v>92</v>
      </c>
      <c r="U8" s="4" t="s">
        <v>62</v>
      </c>
      <c r="V8" s="3"/>
      <c r="W8" s="4" t="s">
        <v>73</v>
      </c>
    </row>
    <row r="9" spans="1:23" ht="21.75" customHeight="1" x14ac:dyDescent="0.2">
      <c r="A9" s="35" t="s">
        <v>20</v>
      </c>
      <c r="B9" s="35"/>
      <c r="D9" s="14">
        <v>0</v>
      </c>
      <c r="E9" s="15"/>
      <c r="F9" s="14">
        <v>1132888904</v>
      </c>
      <c r="G9" s="15"/>
      <c r="H9" s="14">
        <v>191644705</v>
      </c>
      <c r="I9" s="15"/>
      <c r="J9" s="14">
        <v>1324533609</v>
      </c>
      <c r="K9" s="15"/>
      <c r="L9" s="16">
        <v>26.33</v>
      </c>
      <c r="M9" s="15"/>
      <c r="N9" s="14">
        <v>0</v>
      </c>
      <c r="O9" s="15"/>
      <c r="P9" s="36">
        <v>7216339989</v>
      </c>
      <c r="Q9" s="36"/>
      <c r="R9" s="15"/>
      <c r="S9" s="14">
        <v>2655452310</v>
      </c>
      <c r="T9" s="15"/>
      <c r="U9" s="14">
        <v>9871792299</v>
      </c>
      <c r="V9" s="15"/>
      <c r="W9" s="16">
        <v>35.54</v>
      </c>
    </row>
    <row r="10" spans="1:23" ht="21.75" customHeight="1" x14ac:dyDescent="0.2">
      <c r="A10" s="37" t="s">
        <v>19</v>
      </c>
      <c r="B10" s="37"/>
      <c r="D10" s="19">
        <v>0</v>
      </c>
      <c r="E10" s="15"/>
      <c r="F10" s="19">
        <v>-783991192</v>
      </c>
      <c r="G10" s="15"/>
      <c r="H10" s="19">
        <v>0</v>
      </c>
      <c r="I10" s="15"/>
      <c r="J10" s="19">
        <v>-783991192</v>
      </c>
      <c r="K10" s="15"/>
      <c r="L10" s="24">
        <v>-15.59</v>
      </c>
      <c r="M10" s="15"/>
      <c r="N10" s="19">
        <v>0</v>
      </c>
      <c r="O10" s="15"/>
      <c r="P10" s="38">
        <v>3735308934</v>
      </c>
      <c r="Q10" s="39"/>
      <c r="R10" s="15"/>
      <c r="S10" s="19">
        <v>0</v>
      </c>
      <c r="T10" s="15"/>
      <c r="U10" s="19">
        <v>3735308934</v>
      </c>
      <c r="V10" s="15"/>
      <c r="W10" s="24">
        <v>13.45</v>
      </c>
    </row>
    <row r="11" spans="1:23" ht="21.75" customHeight="1" x14ac:dyDescent="0.2">
      <c r="A11" s="34" t="s">
        <v>21</v>
      </c>
      <c r="B11" s="34"/>
      <c r="D11" s="20">
        <v>0</v>
      </c>
      <c r="E11" s="15"/>
      <c r="F11" s="20">
        <v>348897712</v>
      </c>
      <c r="G11" s="15"/>
      <c r="H11" s="20">
        <v>191644705</v>
      </c>
      <c r="I11" s="15"/>
      <c r="J11" s="20">
        <v>540542417</v>
      </c>
      <c r="K11" s="15"/>
      <c r="L11" s="23">
        <v>10.74</v>
      </c>
      <c r="M11" s="15"/>
      <c r="N11" s="20">
        <v>0</v>
      </c>
      <c r="O11" s="15"/>
      <c r="P11" s="15"/>
      <c r="Q11" s="20">
        <v>10951648923</v>
      </c>
      <c r="R11" s="15"/>
      <c r="S11" s="20">
        <v>2655452310</v>
      </c>
      <c r="T11" s="15"/>
      <c r="U11" s="20">
        <v>13607101233</v>
      </c>
      <c r="V11" s="15"/>
      <c r="W11" s="23">
        <v>48.99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dcterms:created xsi:type="dcterms:W3CDTF">2025-06-24T05:52:05Z</dcterms:created>
  <dcterms:modified xsi:type="dcterms:W3CDTF">2025-06-25T06:08:01Z</dcterms:modified>
</cp:coreProperties>
</file>