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حامی نوآفرین\فروردین1404\"/>
    </mc:Choice>
  </mc:AlternateContent>
  <xr:revisionPtr revIDLastSave="0" documentId="13_ncr:1_{5CF34CE9-1FB6-44E5-B3AE-F866CC9265C7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بانکی'!$A$1:$K$24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اوراق'!$A$1:$S$11</definedName>
    <definedName name="_xlnm.Print_Area" localSheetId="18">'درآمد ناشی از فروش'!$A$1:$S$10</definedName>
    <definedName name="_xlnm.Print_Area" localSheetId="13">'سایر درآمدها'!$A$1:$G$11</definedName>
    <definedName name="_xlnm.Print_Area" localSheetId="6">سپرده!$A$1:$M$25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بانکی'!$A$1:$N$24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Q11" i="21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24" i="13" s="1"/>
  <c r="F24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8" i="13"/>
  <c r="L25" i="7"/>
</calcChain>
</file>

<file path=xl/sharedStrings.xml><?xml version="1.0" encoding="utf-8"?>
<sst xmlns="http://schemas.openxmlformats.org/spreadsheetml/2006/main" count="460" uniqueCount="179">
  <si>
    <t>صندوق اختصاصی بازارگردانی حامی نوآفرین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</si>
  <si>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</si>
  <si>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</si>
  <si>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</si>
  <si>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</si>
  <si>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</si>
  <si>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</si>
  <si>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</si>
  <si>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</si>
  <si>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</si>
  <si>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</si>
  <si>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</si>
  <si>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</si>
  <si>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</si>
  <si>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</si>
  <si>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</si>
  <si>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</si>
  <si>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</si>
  <si>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</si>
  <si>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</si>
  <si>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</si>
  <si>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</si>
  <si>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</si>
  <si>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</si>
  <si>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</si>
  <si>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</si>
  <si>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</si>
  <si>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</si>
  <si>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</si>
  <si>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</si>
  <si>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</si>
  <si>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</si>
  <si>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</si>
  <si>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</si>
  <si>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</si>
  <si>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</si>
  <si>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</si>
  <si>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</si>
  <si>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</si>
  <si>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</si>
  <si>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</si>
  <si>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</si>
  <si>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</si>
  <si>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</si>
  <si>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</si>
  <si>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</si>
  <si>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</si>
  <si>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</si>
  <si>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</si>
  <si>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</si>
  <si>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</si>
  <si>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</si>
  <si>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</si>
  <si>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</si>
  <si>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</si>
  <si>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</si>
  <si>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</si>
  <si>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</si>
  <si>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</si>
  <si>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</si>
  <si>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</si>
  <si>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</si>
  <si>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</si>
  <si>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</si>
  <si>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</si>
  <si>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 148.9967.1466543.1</t>
  </si>
  <si>
    <t>سپرده بلند مدت بانک گردشگری میدان هروی 148.333.1466543.1</t>
  </si>
  <si>
    <t>سپرده بلند مدت بانک گردشگری میدان هروی 148.333.1466543.2</t>
  </si>
  <si>
    <t>سپرده بلند مدت بانک گردشگری میدان هروی 148.333.1466543.4</t>
  </si>
  <si>
    <t>سپرده بلند مدت بانک گردشگری میدان هروی 148.333.1466543.5</t>
  </si>
  <si>
    <t>سپرده بلند مدت بانک گردشگری میدان هروی 148.333.1466543.6</t>
  </si>
  <si>
    <t>سپرده بلند مدت بانک گردشگری میدان هروی 148.333.1466543.7</t>
  </si>
  <si>
    <t>سپرده بلند مدت بانک گردشگری میدان هروی 148.333.1466543.3</t>
  </si>
  <si>
    <t>سپرده کوتاه مدت بانک ملت آذرنوش 2383549049</t>
  </si>
  <si>
    <t>سپرده کوتاه مدت بانک ملت آذرنوش 2383550564</t>
  </si>
  <si>
    <t>سپرده بلند مدت بانک گردشگری میدان هروی 148.333.1466543.8</t>
  </si>
  <si>
    <t>سپرده بلند مدت بانک گردشگری میدان هروی 148.301.1466543.1</t>
  </si>
  <si>
    <t>سپرده بلند مدت بانک گردشگری میدان هروی 148.333.1466543.9</t>
  </si>
  <si>
    <t>سپرده بلند مدت بانک گردشگری میدان هروی 148.333.1466543.10</t>
  </si>
  <si>
    <t>سپرده بلند مدت بانک گردشگری میدان هروی 148.333.1466543.11</t>
  </si>
  <si>
    <t>سپرده بلند مدت بانک گردشگری میدان هروی 148.333.1466543.12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</si>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</sst>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0" fontId="5" fillId="0" borderId="0" xfId="1" applyNumberFormat="1" applyFont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9" fontId="0" fillId="0" borderId="0" xfId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3" fontId="5" fillId="0" borderId="7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Fill="1" applyBorder="1" applyAlignment="1">
      <alignment horizontal="left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4286250</xdr:colOff>
      <xdr:row>4</xdr:row>
      <xdr:rowOff>1133475</xdr:rowOff>
    </xdr:from>
    <xdr:to>
      <xdr:col>2</xdr:col>
      <xdr:colOff>76548</xdr:colOff>
      <xdr:row>13</xdr:row>
      <xdr:rowOff>77560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46000-385C-4736-A348-547BA6462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886452" y="2133600"/>
          <a:ext cx="3667473" cy="3201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6"/>
  <sheetViews>
    <sheetView rightToLeft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4" t="s">
        <v>0</v>
      </c>
      <c r="B1" s="44"/>
      <c r="C1" s="44"/>
    </row>
    <row r="2" spans="1:3" ht="21.75" customHeight="1" x14ac:dyDescent="0.2">
      <c r="A2" s="44" t="s">
        <v>1</v>
      </c>
      <c r="B2" s="44"/>
      <c r="C2" s="44"/>
    </row>
    <row r="3" spans="1:3" ht="21.75" customHeight="1" x14ac:dyDescent="0.2">
      <c r="A3" s="44" t="s">
        <v>2</v>
      </c>
      <c r="B3" s="44"/>
      <c r="C3" s="44"/>
    </row>
    <row r="4" spans="1:3" ht="7.35" customHeight="1" x14ac:dyDescent="0.2"/>
    <row r="5" spans="1:3" ht="123.6" customHeight="1" x14ac:dyDescent="0.2">
      <c r="B5" s="45"/>
    </row>
    <row r="6" spans="1:3" ht="123.6" customHeight="1" x14ac:dyDescent="0.2">
      <c r="B6" s="45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W11"/>
  <sheetViews>
    <sheetView rightToLeft="1" workbookViewId="0">
      <selection activeCell="S28" sqref="S2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5703125" customWidth="1"/>
    <col min="16" max="16" width="1.28515625" customWidth="1"/>
    <col min="17" max="17" width="16.42578125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2"/>
    <row r="5" spans="1:23" ht="14.45" customHeight="1" x14ac:dyDescent="0.2">
      <c r="A5" s="1" t="s">
        <v>106</v>
      </c>
      <c r="B5" s="54" t="s">
        <v>107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4.45" customHeight="1" x14ac:dyDescent="0.2">
      <c r="D6" s="47" t="s">
        <v>100</v>
      </c>
      <c r="E6" s="47"/>
      <c r="F6" s="47"/>
      <c r="G6" s="47"/>
      <c r="H6" s="47"/>
      <c r="I6" s="47"/>
      <c r="J6" s="47"/>
      <c r="K6" s="47"/>
      <c r="L6" s="47"/>
      <c r="N6" s="47" t="s">
        <v>101</v>
      </c>
      <c r="O6" s="47"/>
      <c r="P6" s="47"/>
      <c r="Q6" s="47"/>
      <c r="R6" s="47"/>
      <c r="S6" s="47"/>
      <c r="T6" s="47"/>
      <c r="U6" s="47"/>
      <c r="V6" s="47"/>
      <c r="W6" s="47"/>
    </row>
    <row r="7" spans="1:23" ht="14.45" customHeight="1" x14ac:dyDescent="0.2">
      <c r="D7" s="3"/>
      <c r="E7" s="3"/>
      <c r="F7" s="3"/>
      <c r="G7" s="3"/>
      <c r="H7" s="3"/>
      <c r="I7" s="3"/>
      <c r="J7" s="53" t="s">
        <v>21</v>
      </c>
      <c r="K7" s="53"/>
      <c r="L7" s="53"/>
      <c r="N7" s="3"/>
      <c r="O7" s="3"/>
      <c r="P7" s="3"/>
      <c r="Q7" s="3"/>
      <c r="R7" s="3"/>
      <c r="S7" s="3"/>
      <c r="T7" s="3"/>
      <c r="U7" s="53" t="s">
        <v>21</v>
      </c>
      <c r="V7" s="53"/>
      <c r="W7" s="53"/>
    </row>
    <row r="8" spans="1:23" ht="14.45" customHeight="1" x14ac:dyDescent="0.2">
      <c r="A8" s="47" t="s">
        <v>38</v>
      </c>
      <c r="B8" s="47"/>
      <c r="D8" s="2" t="s">
        <v>108</v>
      </c>
      <c r="F8" s="2" t="s">
        <v>104</v>
      </c>
      <c r="H8" s="2" t="s">
        <v>105</v>
      </c>
      <c r="J8" s="4" t="s">
        <v>62</v>
      </c>
      <c r="K8" s="3"/>
      <c r="L8" s="4" t="s">
        <v>86</v>
      </c>
      <c r="N8" s="2" t="s">
        <v>108</v>
      </c>
      <c r="P8" s="47" t="s">
        <v>104</v>
      </c>
      <c r="Q8" s="47"/>
      <c r="S8" s="2" t="s">
        <v>105</v>
      </c>
      <c r="U8" s="4" t="s">
        <v>62</v>
      </c>
      <c r="V8" s="3"/>
      <c r="W8" s="4" t="s">
        <v>86</v>
      </c>
    </row>
    <row r="9" spans="1:23" ht="21.75" customHeight="1" x14ac:dyDescent="0.2">
      <c r="A9" s="57" t="s">
        <v>41</v>
      </c>
      <c r="B9" s="57"/>
      <c r="D9" s="15">
        <v>0</v>
      </c>
      <c r="F9" s="15">
        <v>354381866</v>
      </c>
      <c r="H9" s="15">
        <v>27593280</v>
      </c>
      <c r="J9" s="15">
        <v>381975146</v>
      </c>
      <c r="L9" s="16">
        <v>2.33</v>
      </c>
      <c r="N9" s="15">
        <v>0</v>
      </c>
      <c r="P9" s="63">
        <v>354381866</v>
      </c>
      <c r="Q9" s="63"/>
      <c r="S9" s="15">
        <v>27593280</v>
      </c>
      <c r="U9" s="15">
        <v>381975146</v>
      </c>
      <c r="W9" s="16">
        <v>2.33</v>
      </c>
    </row>
    <row r="10" spans="1:23" ht="21.75" customHeight="1" thickBot="1" x14ac:dyDescent="0.25">
      <c r="A10" s="46" t="s">
        <v>21</v>
      </c>
      <c r="B10" s="46"/>
      <c r="D10" s="13">
        <v>0</v>
      </c>
      <c r="F10" s="13">
        <v>354381866</v>
      </c>
      <c r="H10" s="13">
        <v>27593280</v>
      </c>
      <c r="J10" s="13">
        <v>381975146</v>
      </c>
      <c r="L10" s="14">
        <v>2.33</v>
      </c>
      <c r="N10" s="13">
        <v>0</v>
      </c>
      <c r="P10" s="64">
        <v>354381866</v>
      </c>
      <c r="Q10" s="64"/>
      <c r="S10" s="13">
        <v>27593280</v>
      </c>
      <c r="U10" s="13">
        <v>381975146</v>
      </c>
      <c r="W10" s="14">
        <v>2.33</v>
      </c>
    </row>
    <row r="11" spans="1:23" ht="13.5" thickTop="1" x14ac:dyDescent="0.2"/>
  </sheetData>
  <mergeCells count="14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  <mergeCell ref="P10:Q10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1" t="s">
        <v>109</v>
      </c>
      <c r="B5" s="54" t="s">
        <v>110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D6" s="47" t="s">
        <v>100</v>
      </c>
      <c r="E6" s="47"/>
      <c r="F6" s="47"/>
      <c r="G6" s="47"/>
      <c r="H6" s="47"/>
      <c r="I6" s="47"/>
      <c r="J6" s="47"/>
      <c r="L6" s="47" t="s">
        <v>101</v>
      </c>
      <c r="M6" s="47"/>
      <c r="N6" s="47"/>
      <c r="O6" s="47"/>
      <c r="P6" s="47"/>
      <c r="Q6" s="47"/>
      <c r="R6" s="47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7" t="s">
        <v>111</v>
      </c>
      <c r="B8" s="47"/>
      <c r="D8" s="2" t="s">
        <v>112</v>
      </c>
      <c r="F8" s="2" t="s">
        <v>104</v>
      </c>
      <c r="H8" s="2" t="s">
        <v>105</v>
      </c>
      <c r="J8" s="2" t="s">
        <v>21</v>
      </c>
      <c r="L8" s="2" t="s">
        <v>112</v>
      </c>
      <c r="N8" s="2" t="s">
        <v>104</v>
      </c>
      <c r="P8" s="2" t="s">
        <v>105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1" t="s">
        <v>113</v>
      </c>
      <c r="B5" s="54" t="s">
        <v>114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29.1" customHeight="1" x14ac:dyDescent="0.2">
      <c r="M6" s="68" t="s">
        <v>115</v>
      </c>
      <c r="Q6" s="68" t="s">
        <v>116</v>
      </c>
    </row>
    <row r="7" spans="1:17" ht="14.45" customHeight="1" x14ac:dyDescent="0.2">
      <c r="A7" s="47" t="s">
        <v>117</v>
      </c>
      <c r="B7" s="47"/>
      <c r="D7" s="2" t="s">
        <v>118</v>
      </c>
      <c r="F7" s="2" t="s">
        <v>119</v>
      </c>
      <c r="H7" s="2" t="s">
        <v>32</v>
      </c>
      <c r="J7" s="47" t="s">
        <v>120</v>
      </c>
      <c r="K7" s="47"/>
      <c r="M7" s="68"/>
      <c r="O7" s="2" t="s">
        <v>121</v>
      </c>
      <c r="Q7" s="68"/>
    </row>
    <row r="8" spans="1:17" ht="14.45" customHeight="1" x14ac:dyDescent="0.2">
      <c r="A8" s="53" t="s">
        <v>122</v>
      </c>
      <c r="B8" s="69"/>
      <c r="D8" s="53" t="s">
        <v>123</v>
      </c>
      <c r="F8" s="4" t="s">
        <v>124</v>
      </c>
      <c r="H8" s="3"/>
      <c r="J8" s="3"/>
      <c r="K8" s="3"/>
      <c r="M8" s="3"/>
      <c r="O8" s="3"/>
      <c r="Q8" s="3"/>
    </row>
    <row r="9" spans="1:17" ht="14.45" customHeight="1" x14ac:dyDescent="0.2">
      <c r="A9" s="47"/>
      <c r="B9" s="47"/>
      <c r="D9" s="47"/>
      <c r="F9" s="4" t="s">
        <v>125</v>
      </c>
    </row>
    <row r="10" spans="1:17" ht="14.45" customHeight="1" x14ac:dyDescent="0.2">
      <c r="A10" s="53" t="s">
        <v>122</v>
      </c>
      <c r="B10" s="69"/>
      <c r="D10" s="53" t="s">
        <v>126</v>
      </c>
      <c r="F10" s="4" t="s">
        <v>124</v>
      </c>
    </row>
    <row r="11" spans="1:17" ht="14.45" customHeight="1" x14ac:dyDescent="0.2">
      <c r="A11" s="47"/>
      <c r="B11" s="47"/>
      <c r="D11" s="47"/>
      <c r="F11" s="4" t="s">
        <v>127</v>
      </c>
    </row>
    <row r="12" spans="1:17" ht="65.45" customHeight="1" x14ac:dyDescent="0.2">
      <c r="A12" s="65" t="s">
        <v>128</v>
      </c>
      <c r="B12" s="65"/>
      <c r="D12" s="20" t="s">
        <v>129</v>
      </c>
      <c r="F12" s="4" t="s">
        <v>130</v>
      </c>
    </row>
    <row r="13" spans="1:17" ht="14.45" customHeight="1" x14ac:dyDescent="0.2">
      <c r="A13" s="65" t="s">
        <v>131</v>
      </c>
      <c r="B13" s="66"/>
      <c r="D13" s="65" t="s">
        <v>131</v>
      </c>
      <c r="F13" s="4" t="s">
        <v>132</v>
      </c>
    </row>
    <row r="14" spans="1:17" ht="14.45" customHeight="1" x14ac:dyDescent="0.2">
      <c r="A14" s="67"/>
      <c r="B14" s="67"/>
      <c r="D14" s="67"/>
      <c r="F14" s="4" t="s">
        <v>133</v>
      </c>
    </row>
    <row r="15" spans="1:17" ht="14.45" customHeight="1" x14ac:dyDescent="0.2">
      <c r="A15" s="67"/>
      <c r="B15" s="67"/>
      <c r="D15" s="67"/>
      <c r="F15" s="4" t="s">
        <v>134</v>
      </c>
    </row>
    <row r="16" spans="1:17" ht="14.45" customHeight="1" x14ac:dyDescent="0.2">
      <c r="A16" s="68"/>
      <c r="B16" s="68"/>
      <c r="D16" s="68"/>
      <c r="F16" s="4" t="s">
        <v>135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47" t="s">
        <v>136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25"/>
  <sheetViews>
    <sheetView rightToLeft="1" topLeftCell="A19" workbookViewId="0">
      <selection activeCell="J12" sqref="J12"/>
    </sheetView>
  </sheetViews>
  <sheetFormatPr defaultRowHeight="12.75" x14ac:dyDescent="0.2"/>
  <cols>
    <col min="1" max="1" width="5.140625" customWidth="1"/>
    <col min="2" max="2" width="35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14.45" customHeight="1" x14ac:dyDescent="0.2">
      <c r="A5" s="1" t="s">
        <v>137</v>
      </c>
      <c r="B5" s="54" t="s">
        <v>138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2">
      <c r="D6" s="47" t="s">
        <v>100</v>
      </c>
      <c r="E6" s="47"/>
      <c r="F6" s="47"/>
      <c r="H6" s="47" t="s">
        <v>101</v>
      </c>
      <c r="I6" s="47"/>
      <c r="J6" s="47"/>
    </row>
    <row r="7" spans="1:10" ht="36.4" customHeight="1" x14ac:dyDescent="0.2">
      <c r="A7" s="47" t="s">
        <v>139</v>
      </c>
      <c r="B7" s="47"/>
      <c r="D7" s="20" t="s">
        <v>140</v>
      </c>
      <c r="E7" s="3"/>
      <c r="F7" s="20" t="s">
        <v>141</v>
      </c>
      <c r="H7" s="20" t="s">
        <v>140</v>
      </c>
      <c r="I7" s="3"/>
      <c r="J7" s="20" t="s">
        <v>141</v>
      </c>
    </row>
    <row r="8" spans="1:10" ht="42.75" customHeight="1" x14ac:dyDescent="0.2">
      <c r="A8" s="60" t="s">
        <v>65</v>
      </c>
      <c r="B8" s="60"/>
      <c r="D8" s="35">
        <v>95418</v>
      </c>
      <c r="E8" s="33"/>
      <c r="F8" s="39">
        <f>D8/$D$24</f>
        <v>2.2016124199304084E-5</v>
      </c>
      <c r="G8" s="33"/>
      <c r="H8" s="35">
        <v>95418</v>
      </c>
      <c r="I8" s="33"/>
      <c r="J8" s="38">
        <f>H8/$D$24</f>
        <v>2.2016124199304084E-5</v>
      </c>
    </row>
    <row r="9" spans="1:10" ht="42.75" customHeight="1" x14ac:dyDescent="0.2">
      <c r="A9" s="58" t="s">
        <v>66</v>
      </c>
      <c r="B9" s="58"/>
      <c r="D9" s="36">
        <v>754654871</v>
      </c>
      <c r="E9" s="33"/>
      <c r="F9" s="40">
        <f t="shared" ref="F9:F23" si="0">D9/$D$24</f>
        <v>0.17412412089486054</v>
      </c>
      <c r="G9" s="33"/>
      <c r="H9" s="36">
        <v>754654871</v>
      </c>
      <c r="I9" s="33"/>
      <c r="J9" s="41">
        <f t="shared" ref="J9:J23" si="1">H9/$D$24</f>
        <v>0.17412412089486054</v>
      </c>
    </row>
    <row r="10" spans="1:10" ht="42.75" customHeight="1" x14ac:dyDescent="0.2">
      <c r="A10" s="58" t="s">
        <v>67</v>
      </c>
      <c r="B10" s="58"/>
      <c r="D10" s="36">
        <v>306049851</v>
      </c>
      <c r="E10" s="33"/>
      <c r="F10" s="40">
        <f t="shared" si="0"/>
        <v>7.061593756727777E-2</v>
      </c>
      <c r="G10" s="33"/>
      <c r="H10" s="36">
        <v>306049851</v>
      </c>
      <c r="I10" s="33"/>
      <c r="J10" s="41">
        <f t="shared" si="1"/>
        <v>7.061593756727777E-2</v>
      </c>
    </row>
    <row r="11" spans="1:10" ht="42.75" customHeight="1" x14ac:dyDescent="0.2">
      <c r="A11" s="58" t="s">
        <v>68</v>
      </c>
      <c r="B11" s="58"/>
      <c r="D11" s="36">
        <v>1788120355</v>
      </c>
      <c r="E11" s="33"/>
      <c r="F11" s="40">
        <f t="shared" si="0"/>
        <v>0.41257917603579736</v>
      </c>
      <c r="G11" s="33"/>
      <c r="H11" s="36">
        <v>1788120355</v>
      </c>
      <c r="I11" s="33"/>
      <c r="J11" s="41">
        <f t="shared" si="1"/>
        <v>0.41257917603579736</v>
      </c>
    </row>
    <row r="12" spans="1:10" ht="42.75" customHeight="1" x14ac:dyDescent="0.2">
      <c r="A12" s="58" t="s">
        <v>69</v>
      </c>
      <c r="B12" s="58"/>
      <c r="D12" s="36">
        <v>148132495</v>
      </c>
      <c r="E12" s="33"/>
      <c r="F12" s="40">
        <f t="shared" si="0"/>
        <v>3.4179121422297593E-2</v>
      </c>
      <c r="G12" s="33"/>
      <c r="H12" s="36">
        <v>148132495</v>
      </c>
      <c r="I12" s="33"/>
      <c r="J12" s="41">
        <f t="shared" si="1"/>
        <v>3.4179121422297593E-2</v>
      </c>
    </row>
    <row r="13" spans="1:10" ht="42.75" customHeight="1" x14ac:dyDescent="0.2">
      <c r="A13" s="58" t="s">
        <v>70</v>
      </c>
      <c r="B13" s="58"/>
      <c r="D13" s="36">
        <v>47249142</v>
      </c>
      <c r="E13" s="33"/>
      <c r="F13" s="40">
        <f t="shared" si="0"/>
        <v>1.090195747744194E-2</v>
      </c>
      <c r="G13" s="33"/>
      <c r="H13" s="36">
        <v>47249142</v>
      </c>
      <c r="I13" s="33"/>
      <c r="J13" s="41">
        <f t="shared" si="1"/>
        <v>1.090195747744194E-2</v>
      </c>
    </row>
    <row r="14" spans="1:10" ht="42.75" customHeight="1" x14ac:dyDescent="0.2">
      <c r="A14" s="58" t="s">
        <v>71</v>
      </c>
      <c r="B14" s="58"/>
      <c r="D14" s="36">
        <v>112168873</v>
      </c>
      <c r="E14" s="33"/>
      <c r="F14" s="40">
        <f t="shared" si="0"/>
        <v>2.5881110893793274E-2</v>
      </c>
      <c r="G14" s="33"/>
      <c r="H14" s="36">
        <v>112168873</v>
      </c>
      <c r="I14" s="33"/>
      <c r="J14" s="41">
        <f t="shared" si="1"/>
        <v>2.5881110893793274E-2</v>
      </c>
    </row>
    <row r="15" spans="1:10" ht="42.75" customHeight="1" x14ac:dyDescent="0.2">
      <c r="A15" s="58" t="s">
        <v>72</v>
      </c>
      <c r="B15" s="58"/>
      <c r="D15" s="36">
        <v>114839442</v>
      </c>
      <c r="E15" s="33"/>
      <c r="F15" s="40">
        <f t="shared" si="0"/>
        <v>2.6497300488909619E-2</v>
      </c>
      <c r="G15" s="33"/>
      <c r="H15" s="36">
        <v>114839442</v>
      </c>
      <c r="I15" s="33"/>
      <c r="J15" s="41">
        <f t="shared" si="1"/>
        <v>2.6497300488909619E-2</v>
      </c>
    </row>
    <row r="16" spans="1:10" ht="42.75" customHeight="1" x14ac:dyDescent="0.2">
      <c r="A16" s="58" t="s">
        <v>73</v>
      </c>
      <c r="B16" s="58"/>
      <c r="D16" s="36">
        <v>46966</v>
      </c>
      <c r="E16" s="33"/>
      <c r="F16" s="40">
        <f t="shared" si="0"/>
        <v>1.0836627147336097E-5</v>
      </c>
      <c r="G16" s="33"/>
      <c r="H16" s="36">
        <v>46966</v>
      </c>
      <c r="I16" s="33"/>
      <c r="J16" s="41">
        <f t="shared" si="1"/>
        <v>1.0836627147336097E-5</v>
      </c>
    </row>
    <row r="17" spans="1:10" ht="42.75" customHeight="1" x14ac:dyDescent="0.2">
      <c r="A17" s="58" t="s">
        <v>74</v>
      </c>
      <c r="B17" s="58"/>
      <c r="D17" s="36">
        <v>768992</v>
      </c>
      <c r="E17" s="33"/>
      <c r="F17" s="40">
        <f t="shared" si="0"/>
        <v>1.774321761121722E-4</v>
      </c>
      <c r="G17" s="33"/>
      <c r="H17" s="36">
        <v>768992</v>
      </c>
      <c r="I17" s="33"/>
      <c r="J17" s="41">
        <f t="shared" si="1"/>
        <v>1.774321761121722E-4</v>
      </c>
    </row>
    <row r="18" spans="1:10" ht="42.75" customHeight="1" x14ac:dyDescent="0.2">
      <c r="A18" s="58" t="s">
        <v>75</v>
      </c>
      <c r="B18" s="58"/>
      <c r="D18" s="36">
        <v>66316642</v>
      </c>
      <c r="E18" s="33"/>
      <c r="F18" s="40">
        <f t="shared" si="0"/>
        <v>1.5301467508780165E-2</v>
      </c>
      <c r="G18" s="33"/>
      <c r="H18" s="36">
        <v>66316642</v>
      </c>
      <c r="I18" s="33"/>
      <c r="J18" s="41">
        <f t="shared" si="1"/>
        <v>1.5301467508780165E-2</v>
      </c>
    </row>
    <row r="19" spans="1:10" ht="42.75" customHeight="1" x14ac:dyDescent="0.2">
      <c r="A19" s="58" t="s">
        <v>76</v>
      </c>
      <c r="B19" s="58"/>
      <c r="D19" s="36">
        <v>778493146</v>
      </c>
      <c r="E19" s="33"/>
      <c r="F19" s="40">
        <f t="shared" si="0"/>
        <v>0.1796244082944829</v>
      </c>
      <c r="G19" s="33"/>
      <c r="H19" s="36">
        <v>778493146</v>
      </c>
      <c r="I19" s="33"/>
      <c r="J19" s="41">
        <f t="shared" si="1"/>
        <v>0.1796244082944829</v>
      </c>
    </row>
    <row r="20" spans="1:10" ht="42.75" customHeight="1" x14ac:dyDescent="0.2">
      <c r="A20" s="58" t="s">
        <v>77</v>
      </c>
      <c r="B20" s="58"/>
      <c r="D20" s="36">
        <v>46040907</v>
      </c>
      <c r="E20" s="33"/>
      <c r="F20" s="40">
        <f t="shared" si="0"/>
        <v>1.0623177249162724E-2</v>
      </c>
      <c r="G20" s="33"/>
      <c r="H20" s="36">
        <v>46040907</v>
      </c>
      <c r="I20" s="33"/>
      <c r="J20" s="41">
        <f t="shared" si="1"/>
        <v>1.0623177249162724E-2</v>
      </c>
    </row>
    <row r="21" spans="1:10" ht="42.75" customHeight="1" x14ac:dyDescent="0.2">
      <c r="A21" s="58" t="s">
        <v>78</v>
      </c>
      <c r="B21" s="58"/>
      <c r="D21" s="36">
        <v>84274850</v>
      </c>
      <c r="E21" s="33"/>
      <c r="F21" s="40">
        <f t="shared" si="0"/>
        <v>1.9445026771444822E-2</v>
      </c>
      <c r="G21" s="33"/>
      <c r="H21" s="36">
        <v>84274850</v>
      </c>
      <c r="I21" s="33"/>
      <c r="J21" s="41">
        <f t="shared" si="1"/>
        <v>1.9445026771444822E-2</v>
      </c>
    </row>
    <row r="22" spans="1:10" ht="42.75" customHeight="1" x14ac:dyDescent="0.2">
      <c r="A22" s="58" t="s">
        <v>79</v>
      </c>
      <c r="B22" s="58"/>
      <c r="D22" s="36">
        <v>50958885</v>
      </c>
      <c r="E22" s="33"/>
      <c r="F22" s="40">
        <f t="shared" si="0"/>
        <v>1.1757919273282336E-2</v>
      </c>
      <c r="G22" s="33"/>
      <c r="H22" s="36">
        <v>50958885</v>
      </c>
      <c r="I22" s="33"/>
      <c r="J22" s="41">
        <f t="shared" si="1"/>
        <v>1.1757919273282336E-2</v>
      </c>
    </row>
    <row r="23" spans="1:10" ht="42.75" customHeight="1" x14ac:dyDescent="0.2">
      <c r="A23" s="59" t="s">
        <v>80</v>
      </c>
      <c r="B23" s="59"/>
      <c r="D23" s="37">
        <v>35794512</v>
      </c>
      <c r="E23" s="33"/>
      <c r="F23" s="40">
        <f t="shared" si="0"/>
        <v>8.2589911950101715E-3</v>
      </c>
      <c r="G23" s="33"/>
      <c r="H23" s="37">
        <v>35794512</v>
      </c>
      <c r="I23" s="33"/>
      <c r="J23" s="42">
        <f t="shared" si="1"/>
        <v>8.2589911950101715E-3</v>
      </c>
    </row>
    <row r="24" spans="1:10" ht="21.75" customHeight="1" x14ac:dyDescent="0.2">
      <c r="A24" s="46" t="s">
        <v>21</v>
      </c>
      <c r="B24" s="46"/>
      <c r="D24" s="32">
        <v>4334005347</v>
      </c>
      <c r="E24" s="33"/>
      <c r="F24" s="34">
        <f>SUM(F8:F23)</f>
        <v>1</v>
      </c>
      <c r="G24" s="33"/>
      <c r="H24" s="32">
        <v>4334005347</v>
      </c>
      <c r="I24" s="33"/>
      <c r="J24" s="34">
        <f>SUM(J8:J23)</f>
        <v>1</v>
      </c>
    </row>
    <row r="25" spans="1:10" x14ac:dyDescent="0.2">
      <c r="J25" s="43"/>
    </row>
  </sheetData>
  <mergeCells count="24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24:B24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F11"/>
  <sheetViews>
    <sheetView rightToLeft="1" workbookViewId="0">
      <selection activeCell="L35" sqref="L3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75" customHeight="1" x14ac:dyDescent="0.2">
      <c r="A2" s="44" t="s">
        <v>81</v>
      </c>
      <c r="B2" s="44"/>
      <c r="C2" s="44"/>
      <c r="D2" s="44"/>
      <c r="E2" s="44"/>
      <c r="F2" s="44"/>
    </row>
    <row r="3" spans="1:6" ht="21.75" customHeight="1" x14ac:dyDescent="0.2">
      <c r="A3" s="44" t="s">
        <v>2</v>
      </c>
      <c r="B3" s="44"/>
      <c r="C3" s="44"/>
      <c r="D3" s="44"/>
      <c r="E3" s="44"/>
      <c r="F3" s="44"/>
    </row>
    <row r="4" spans="1:6" ht="14.45" customHeight="1" x14ac:dyDescent="0.2"/>
    <row r="5" spans="1:6" ht="29.1" customHeight="1" x14ac:dyDescent="0.2">
      <c r="A5" s="1" t="s">
        <v>142</v>
      </c>
      <c r="B5" s="54" t="s">
        <v>96</v>
      </c>
      <c r="C5" s="54"/>
      <c r="D5" s="54"/>
      <c r="E5" s="54"/>
      <c r="F5" s="54"/>
    </row>
    <row r="6" spans="1:6" ht="14.45" customHeight="1" x14ac:dyDescent="0.2">
      <c r="D6" s="2" t="s">
        <v>100</v>
      </c>
      <c r="F6" s="2" t="s">
        <v>9</v>
      </c>
    </row>
    <row r="7" spans="1:6" ht="14.45" customHeight="1" x14ac:dyDescent="0.2">
      <c r="A7" s="47" t="s">
        <v>96</v>
      </c>
      <c r="B7" s="47"/>
      <c r="D7" s="4" t="s">
        <v>62</v>
      </c>
      <c r="F7" s="4" t="s">
        <v>62</v>
      </c>
    </row>
    <row r="8" spans="1:6" ht="21.75" customHeight="1" x14ac:dyDescent="0.2">
      <c r="A8" s="48" t="s">
        <v>96</v>
      </c>
      <c r="B8" s="48"/>
      <c r="D8" s="35">
        <v>0</v>
      </c>
      <c r="E8" s="33"/>
      <c r="F8" s="35">
        <v>0</v>
      </c>
    </row>
    <row r="9" spans="1:6" ht="21.75" customHeight="1" x14ac:dyDescent="0.2">
      <c r="A9" s="61" t="s">
        <v>143</v>
      </c>
      <c r="B9" s="61"/>
      <c r="D9" s="36">
        <v>32722084</v>
      </c>
      <c r="E9" s="33"/>
      <c r="F9" s="36">
        <v>32722084</v>
      </c>
    </row>
    <row r="10" spans="1:6" ht="21.75" customHeight="1" x14ac:dyDescent="0.2">
      <c r="A10" s="50" t="s">
        <v>144</v>
      </c>
      <c r="B10" s="50"/>
      <c r="D10" s="37">
        <v>0</v>
      </c>
      <c r="E10" s="33"/>
      <c r="F10" s="37">
        <v>0</v>
      </c>
    </row>
    <row r="11" spans="1:6" ht="21.75" customHeight="1" x14ac:dyDescent="0.2">
      <c r="A11" s="46" t="s">
        <v>21</v>
      </c>
      <c r="B11" s="46"/>
      <c r="D11" s="32">
        <v>32722084</v>
      </c>
      <c r="E11" s="33"/>
      <c r="F11" s="32">
        <v>32722084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 x14ac:dyDescent="0.2"/>
    <row r="5" spans="1:19" ht="14.45" customHeight="1" x14ac:dyDescent="0.2">
      <c r="A5" s="54" t="s">
        <v>103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 x14ac:dyDescent="0.2">
      <c r="A6" s="47" t="s">
        <v>23</v>
      </c>
      <c r="C6" s="47" t="s">
        <v>145</v>
      </c>
      <c r="D6" s="47"/>
      <c r="E6" s="47"/>
      <c r="F6" s="47"/>
      <c r="G6" s="47"/>
      <c r="I6" s="47" t="s">
        <v>100</v>
      </c>
      <c r="J6" s="47"/>
      <c r="K6" s="47"/>
      <c r="L6" s="47"/>
      <c r="M6" s="47"/>
      <c r="O6" s="47" t="s">
        <v>101</v>
      </c>
      <c r="P6" s="47"/>
      <c r="Q6" s="47"/>
      <c r="R6" s="47"/>
      <c r="S6" s="47"/>
    </row>
    <row r="7" spans="1:19" ht="29.1" customHeight="1" x14ac:dyDescent="0.2">
      <c r="A7" s="47"/>
      <c r="C7" s="20" t="s">
        <v>146</v>
      </c>
      <c r="D7" s="3"/>
      <c r="E7" s="20" t="s">
        <v>147</v>
      </c>
      <c r="F7" s="3"/>
      <c r="G7" s="20" t="s">
        <v>148</v>
      </c>
      <c r="I7" s="20" t="s">
        <v>149</v>
      </c>
      <c r="J7" s="3"/>
      <c r="K7" s="20" t="s">
        <v>150</v>
      </c>
      <c r="L7" s="3"/>
      <c r="M7" s="20" t="s">
        <v>151</v>
      </c>
      <c r="O7" s="20" t="s">
        <v>149</v>
      </c>
      <c r="P7" s="3"/>
      <c r="Q7" s="20" t="s">
        <v>150</v>
      </c>
      <c r="R7" s="3"/>
      <c r="S7" s="20" t="s">
        <v>151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4.45" customHeight="1" x14ac:dyDescent="0.2"/>
    <row r="5" spans="1:11" ht="14.45" customHeight="1" x14ac:dyDescent="0.2">
      <c r="A5" s="54" t="s">
        <v>108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4.45" customHeight="1" x14ac:dyDescent="0.2">
      <c r="I6" s="2" t="s">
        <v>100</v>
      </c>
      <c r="K6" s="2" t="s">
        <v>101</v>
      </c>
    </row>
    <row r="7" spans="1:11" ht="29.1" customHeight="1" x14ac:dyDescent="0.2">
      <c r="A7" s="2" t="s">
        <v>152</v>
      </c>
      <c r="C7" s="19" t="s">
        <v>153</v>
      </c>
      <c r="E7" s="19" t="s">
        <v>154</v>
      </c>
      <c r="G7" s="19" t="s">
        <v>155</v>
      </c>
      <c r="I7" s="20" t="s">
        <v>156</v>
      </c>
      <c r="K7" s="20" t="s">
        <v>156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 x14ac:dyDescent="0.2"/>
    <row r="5" spans="1:19" ht="14.45" customHeight="1" x14ac:dyDescent="0.2">
      <c r="A5" s="54" t="s">
        <v>157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 x14ac:dyDescent="0.2">
      <c r="A6" s="47" t="s">
        <v>84</v>
      </c>
      <c r="I6" s="47" t="s">
        <v>100</v>
      </c>
      <c r="J6" s="47"/>
      <c r="K6" s="47"/>
      <c r="L6" s="47"/>
      <c r="M6" s="47"/>
      <c r="O6" s="47" t="s">
        <v>101</v>
      </c>
      <c r="P6" s="47"/>
      <c r="Q6" s="47"/>
      <c r="R6" s="47"/>
      <c r="S6" s="47"/>
    </row>
    <row r="7" spans="1:19" ht="29.1" customHeight="1" x14ac:dyDescent="0.2">
      <c r="A7" s="47"/>
      <c r="C7" s="19" t="s">
        <v>158</v>
      </c>
      <c r="E7" s="19" t="s">
        <v>49</v>
      </c>
      <c r="G7" s="19" t="s">
        <v>159</v>
      </c>
      <c r="I7" s="20" t="s">
        <v>160</v>
      </c>
      <c r="J7" s="3"/>
      <c r="K7" s="20" t="s">
        <v>150</v>
      </c>
      <c r="L7" s="3"/>
      <c r="M7" s="20" t="s">
        <v>161</v>
      </c>
      <c r="O7" s="20" t="s">
        <v>160</v>
      </c>
      <c r="P7" s="3"/>
      <c r="Q7" s="20" t="s">
        <v>150</v>
      </c>
      <c r="R7" s="3"/>
      <c r="S7" s="20" t="s">
        <v>161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M24"/>
  <sheetViews>
    <sheetView rightToLeft="1" topLeftCell="A19" workbookViewId="0">
      <selection activeCell="I24" sqref="I24"/>
    </sheetView>
  </sheetViews>
  <sheetFormatPr defaultRowHeight="12.75" x14ac:dyDescent="0.2"/>
  <cols>
    <col min="1" max="1" width="38.5703125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/>
    <row r="5" spans="1:13" ht="14.45" customHeight="1" x14ac:dyDescent="0.2">
      <c r="A5" s="54" t="s">
        <v>162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2">
      <c r="A6" s="47" t="s">
        <v>84</v>
      </c>
      <c r="C6" s="47" t="s">
        <v>100</v>
      </c>
      <c r="D6" s="47"/>
      <c r="E6" s="47"/>
      <c r="F6" s="47"/>
      <c r="G6" s="47"/>
      <c r="I6" s="47" t="s">
        <v>101</v>
      </c>
      <c r="J6" s="47"/>
      <c r="K6" s="47"/>
      <c r="L6" s="47"/>
      <c r="M6" s="47"/>
    </row>
    <row r="7" spans="1:13" ht="29.1" customHeight="1" x14ac:dyDescent="0.2">
      <c r="A7" s="47"/>
      <c r="C7" s="20" t="s">
        <v>160</v>
      </c>
      <c r="D7" s="3"/>
      <c r="E7" s="20" t="s">
        <v>150</v>
      </c>
      <c r="F7" s="3"/>
      <c r="G7" s="20" t="s">
        <v>161</v>
      </c>
      <c r="I7" s="20" t="s">
        <v>160</v>
      </c>
      <c r="J7" s="3"/>
      <c r="K7" s="20" t="s">
        <v>150</v>
      </c>
      <c r="L7" s="3"/>
      <c r="M7" s="20" t="s">
        <v>161</v>
      </c>
    </row>
    <row r="8" spans="1:13" ht="42.75" customHeight="1" x14ac:dyDescent="0.2">
      <c r="A8" s="21" t="s">
        <v>65</v>
      </c>
      <c r="C8" s="6">
        <v>95418</v>
      </c>
      <c r="E8" s="6">
        <v>0</v>
      </c>
      <c r="G8" s="6">
        <v>95418</v>
      </c>
      <c r="I8" s="6">
        <v>95418</v>
      </c>
      <c r="K8" s="6">
        <v>0</v>
      </c>
      <c r="M8" s="6">
        <v>95418</v>
      </c>
    </row>
    <row r="9" spans="1:13" ht="42.75" customHeight="1" x14ac:dyDescent="0.2">
      <c r="A9" s="23" t="s">
        <v>66</v>
      </c>
      <c r="C9" s="9">
        <v>754654871</v>
      </c>
      <c r="E9" s="9">
        <v>3884861</v>
      </c>
      <c r="G9" s="9">
        <v>750770010</v>
      </c>
      <c r="I9" s="9">
        <v>754654871</v>
      </c>
      <c r="K9" s="9">
        <v>3884861</v>
      </c>
      <c r="M9" s="9">
        <v>750770010</v>
      </c>
    </row>
    <row r="10" spans="1:13" ht="42.75" customHeight="1" x14ac:dyDescent="0.2">
      <c r="A10" s="23" t="s">
        <v>67</v>
      </c>
      <c r="C10" s="9">
        <v>306049851</v>
      </c>
      <c r="E10" s="9">
        <v>1999487</v>
      </c>
      <c r="G10" s="9">
        <v>304050364</v>
      </c>
      <c r="I10" s="9">
        <v>306049851</v>
      </c>
      <c r="K10" s="9">
        <v>1999487</v>
      </c>
      <c r="M10" s="9">
        <v>304050364</v>
      </c>
    </row>
    <row r="11" spans="1:13" ht="42.75" customHeight="1" x14ac:dyDescent="0.2">
      <c r="A11" s="23" t="s">
        <v>68</v>
      </c>
      <c r="C11" s="9">
        <v>1788120355</v>
      </c>
      <c r="E11" s="9">
        <v>1417488</v>
      </c>
      <c r="G11" s="9">
        <v>1786702867</v>
      </c>
      <c r="I11" s="9">
        <v>1788120355</v>
      </c>
      <c r="K11" s="9">
        <v>1417488</v>
      </c>
      <c r="M11" s="9">
        <v>1786702867</v>
      </c>
    </row>
    <row r="12" spans="1:13" ht="42.75" customHeight="1" x14ac:dyDescent="0.2">
      <c r="A12" s="23" t="s">
        <v>69</v>
      </c>
      <c r="C12" s="9">
        <v>148132495</v>
      </c>
      <c r="E12" s="9">
        <v>328318</v>
      </c>
      <c r="G12" s="9">
        <v>147804177</v>
      </c>
      <c r="I12" s="9">
        <v>148132495</v>
      </c>
      <c r="K12" s="9">
        <v>328318</v>
      </c>
      <c r="M12" s="9">
        <v>147804177</v>
      </c>
    </row>
    <row r="13" spans="1:13" ht="42.75" customHeight="1" x14ac:dyDescent="0.2">
      <c r="A13" s="23" t="s">
        <v>70</v>
      </c>
      <c r="C13" s="9">
        <v>47249142</v>
      </c>
      <c r="E13" s="9">
        <v>104722</v>
      </c>
      <c r="G13" s="9">
        <v>47144420</v>
      </c>
      <c r="I13" s="9">
        <v>47249142</v>
      </c>
      <c r="K13" s="9">
        <v>104722</v>
      </c>
      <c r="M13" s="9">
        <v>47144420</v>
      </c>
    </row>
    <row r="14" spans="1:13" ht="42.75" customHeight="1" x14ac:dyDescent="0.2">
      <c r="A14" s="23" t="s">
        <v>71</v>
      </c>
      <c r="C14" s="9">
        <v>112168873</v>
      </c>
      <c r="E14" s="9">
        <v>565409</v>
      </c>
      <c r="G14" s="9">
        <v>111603464</v>
      </c>
      <c r="I14" s="9">
        <v>112168873</v>
      </c>
      <c r="K14" s="9">
        <v>565409</v>
      </c>
      <c r="M14" s="9">
        <v>111603464</v>
      </c>
    </row>
    <row r="15" spans="1:13" ht="42.75" customHeight="1" x14ac:dyDescent="0.2">
      <c r="A15" s="23" t="s">
        <v>72</v>
      </c>
      <c r="C15" s="9">
        <v>114839442</v>
      </c>
      <c r="E15" s="9">
        <v>686344</v>
      </c>
      <c r="G15" s="9">
        <v>114153098</v>
      </c>
      <c r="I15" s="9">
        <v>114839442</v>
      </c>
      <c r="K15" s="9">
        <v>686344</v>
      </c>
      <c r="M15" s="9">
        <v>114153098</v>
      </c>
    </row>
    <row r="16" spans="1:13" ht="42.75" customHeight="1" x14ac:dyDescent="0.2">
      <c r="A16" s="23" t="s">
        <v>73</v>
      </c>
      <c r="C16" s="9">
        <v>46966</v>
      </c>
      <c r="E16" s="9">
        <v>0</v>
      </c>
      <c r="G16" s="9">
        <v>46966</v>
      </c>
      <c r="I16" s="9">
        <v>46966</v>
      </c>
      <c r="K16" s="9">
        <v>0</v>
      </c>
      <c r="M16" s="9">
        <v>46966</v>
      </c>
    </row>
    <row r="17" spans="1:13" ht="42.75" customHeight="1" x14ac:dyDescent="0.2">
      <c r="A17" s="23" t="s">
        <v>74</v>
      </c>
      <c r="C17" s="9">
        <v>768992</v>
      </c>
      <c r="E17" s="9">
        <v>0</v>
      </c>
      <c r="G17" s="9">
        <v>768992</v>
      </c>
      <c r="I17" s="9">
        <v>768992</v>
      </c>
      <c r="K17" s="9">
        <v>0</v>
      </c>
      <c r="M17" s="9">
        <v>768992</v>
      </c>
    </row>
    <row r="18" spans="1:13" ht="42.75" customHeight="1" x14ac:dyDescent="0.2">
      <c r="A18" s="23" t="s">
        <v>75</v>
      </c>
      <c r="C18" s="9">
        <v>66316642</v>
      </c>
      <c r="E18" s="9">
        <v>452903</v>
      </c>
      <c r="G18" s="9">
        <v>65863739</v>
      </c>
      <c r="I18" s="9">
        <v>66316642</v>
      </c>
      <c r="K18" s="9">
        <v>452903</v>
      </c>
      <c r="M18" s="9">
        <v>65863739</v>
      </c>
    </row>
    <row r="19" spans="1:13" ht="42.75" customHeight="1" x14ac:dyDescent="0.2">
      <c r="A19" s="23" t="s">
        <v>76</v>
      </c>
      <c r="C19" s="9">
        <v>778493146</v>
      </c>
      <c r="E19" s="9">
        <v>4291617</v>
      </c>
      <c r="G19" s="9">
        <v>774201529</v>
      </c>
      <c r="I19" s="9">
        <v>778493146</v>
      </c>
      <c r="K19" s="9">
        <v>4291617</v>
      </c>
      <c r="M19" s="9">
        <v>774201529</v>
      </c>
    </row>
    <row r="20" spans="1:13" ht="42.75" customHeight="1" x14ac:dyDescent="0.2">
      <c r="A20" s="23" t="s">
        <v>77</v>
      </c>
      <c r="C20" s="9">
        <v>46040907</v>
      </c>
      <c r="E20" s="9">
        <v>288049</v>
      </c>
      <c r="G20" s="9">
        <v>45752858</v>
      </c>
      <c r="I20" s="9">
        <v>46040907</v>
      </c>
      <c r="K20" s="9">
        <v>288049</v>
      </c>
      <c r="M20" s="9">
        <v>45752858</v>
      </c>
    </row>
    <row r="21" spans="1:13" ht="42.75" customHeight="1" x14ac:dyDescent="0.2">
      <c r="A21" s="23" t="s">
        <v>78</v>
      </c>
      <c r="C21" s="9">
        <v>84274850</v>
      </c>
      <c r="E21" s="9">
        <v>239977</v>
      </c>
      <c r="G21" s="9">
        <v>84034873</v>
      </c>
      <c r="I21" s="9">
        <v>84274850</v>
      </c>
      <c r="K21" s="9">
        <v>239977</v>
      </c>
      <c r="M21" s="9">
        <v>84034873</v>
      </c>
    </row>
    <row r="22" spans="1:13" ht="42.75" customHeight="1" x14ac:dyDescent="0.2">
      <c r="A22" s="23" t="s">
        <v>79</v>
      </c>
      <c r="C22" s="9">
        <v>50958885</v>
      </c>
      <c r="E22" s="9">
        <v>296941</v>
      </c>
      <c r="G22" s="9">
        <v>50661944</v>
      </c>
      <c r="I22" s="9">
        <v>50958885</v>
      </c>
      <c r="K22" s="9">
        <v>296941</v>
      </c>
      <c r="M22" s="9">
        <v>50661944</v>
      </c>
    </row>
    <row r="23" spans="1:13" ht="42.75" customHeight="1" x14ac:dyDescent="0.2">
      <c r="A23" s="24" t="s">
        <v>80</v>
      </c>
      <c r="C23" s="10">
        <v>35794512</v>
      </c>
      <c r="E23" s="10">
        <v>521842</v>
      </c>
      <c r="G23" s="10">
        <v>35272670</v>
      </c>
      <c r="I23" s="10">
        <v>35794512</v>
      </c>
      <c r="K23" s="10">
        <v>521842</v>
      </c>
      <c r="M23" s="10">
        <v>35272670</v>
      </c>
    </row>
    <row r="24" spans="1:13" ht="21.75" customHeight="1" x14ac:dyDescent="0.2">
      <c r="A24" s="12" t="s">
        <v>21</v>
      </c>
      <c r="C24" s="13">
        <v>4334005347</v>
      </c>
      <c r="E24" s="13">
        <v>15077958</v>
      </c>
      <c r="G24" s="13">
        <v>4318927389</v>
      </c>
      <c r="I24" s="13">
        <v>4334005347</v>
      </c>
      <c r="K24" s="13">
        <v>15077958</v>
      </c>
      <c r="M24" s="13">
        <v>4318927389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R15"/>
  <sheetViews>
    <sheetView rightToLeft="1" workbookViewId="0">
      <selection activeCell="Q8" sqref="Q8:R8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8.7109375" customWidth="1"/>
    <col min="18" max="18" width="1.28515625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54" t="s">
        <v>163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A6" s="47" t="s">
        <v>84</v>
      </c>
      <c r="C6" s="47" t="s">
        <v>100</v>
      </c>
      <c r="D6" s="47"/>
      <c r="E6" s="47"/>
      <c r="F6" s="47"/>
      <c r="G6" s="47"/>
      <c r="H6" s="47"/>
      <c r="I6" s="47"/>
      <c r="K6" s="47" t="s">
        <v>101</v>
      </c>
      <c r="L6" s="47"/>
      <c r="M6" s="47"/>
      <c r="N6" s="47"/>
      <c r="O6" s="47"/>
      <c r="P6" s="47"/>
      <c r="Q6" s="47"/>
      <c r="R6" s="47"/>
    </row>
    <row r="7" spans="1:18" ht="29.1" customHeight="1" x14ac:dyDescent="0.2">
      <c r="A7" s="47"/>
      <c r="C7" s="20" t="s">
        <v>13</v>
      </c>
      <c r="D7" s="3"/>
      <c r="E7" s="20" t="s">
        <v>164</v>
      </c>
      <c r="F7" s="3"/>
      <c r="G7" s="20" t="s">
        <v>165</v>
      </c>
      <c r="H7" s="3"/>
      <c r="I7" s="20" t="s">
        <v>166</v>
      </c>
      <c r="K7" s="20" t="s">
        <v>13</v>
      </c>
      <c r="L7" s="3"/>
      <c r="M7" s="20" t="s">
        <v>164</v>
      </c>
      <c r="N7" s="3"/>
      <c r="O7" s="20" t="s">
        <v>165</v>
      </c>
      <c r="P7" s="3"/>
      <c r="Q7" s="65" t="s">
        <v>166</v>
      </c>
      <c r="R7" s="65"/>
    </row>
    <row r="8" spans="1:18" ht="21.75" customHeight="1" x14ac:dyDescent="0.2">
      <c r="A8" s="5" t="s">
        <v>41</v>
      </c>
      <c r="C8" s="6">
        <v>44769</v>
      </c>
      <c r="E8" s="6">
        <v>1524477459</v>
      </c>
      <c r="G8" s="6">
        <v>1496884179</v>
      </c>
      <c r="I8" s="6">
        <v>27593280</v>
      </c>
      <c r="K8" s="6">
        <v>44769</v>
      </c>
      <c r="M8" s="6">
        <v>1524477459</v>
      </c>
      <c r="O8" s="6">
        <v>1496884179</v>
      </c>
      <c r="Q8" s="49">
        <v>27593280</v>
      </c>
      <c r="R8" s="49"/>
    </row>
    <row r="9" spans="1:18" ht="21.75" customHeight="1" x14ac:dyDescent="0.2">
      <c r="A9" s="8" t="s">
        <v>20</v>
      </c>
      <c r="C9" s="10">
        <v>3900000</v>
      </c>
      <c r="E9" s="10">
        <v>12816187144</v>
      </c>
      <c r="G9" s="10">
        <v>10808147896</v>
      </c>
      <c r="I9" s="10">
        <v>2008039248</v>
      </c>
      <c r="K9" s="10">
        <v>3900000</v>
      </c>
      <c r="M9" s="10">
        <v>12816187144</v>
      </c>
      <c r="O9" s="10">
        <v>10808147896</v>
      </c>
      <c r="Q9" s="52">
        <v>2008039248</v>
      </c>
      <c r="R9" s="52"/>
    </row>
    <row r="10" spans="1:18" ht="21.75" customHeight="1" x14ac:dyDescent="0.2">
      <c r="A10" s="12" t="s">
        <v>21</v>
      </c>
      <c r="C10" s="13">
        <v>3944769</v>
      </c>
      <c r="E10" s="13">
        <v>14340664603</v>
      </c>
      <c r="G10" s="13">
        <v>12305032075</v>
      </c>
      <c r="I10" s="13">
        <v>2035632528</v>
      </c>
      <c r="K10" s="13">
        <v>3944769</v>
      </c>
      <c r="M10" s="13">
        <v>14340664603</v>
      </c>
      <c r="O10" s="13">
        <v>12305032075</v>
      </c>
      <c r="Q10" s="56">
        <v>2035632528</v>
      </c>
      <c r="R10" s="56"/>
    </row>
    <row r="13" spans="1:18" ht="18.75" x14ac:dyDescent="0.2">
      <c r="O13" s="9"/>
    </row>
    <row r="15" spans="1:18" ht="18.75" x14ac:dyDescent="0.2">
      <c r="O15" s="9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27"/>
  <sheetViews>
    <sheetView rightToLeft="1" workbookViewId="0">
      <selection activeCell="AD3" sqref="A3:AD27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855468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3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1"/>
      <c r="AD3" s="71"/>
    </row>
    <row r="4" spans="1:30" ht="14.45" customHeight="1" x14ac:dyDescent="0.2">
      <c r="A4" s="72" t="s">
        <v>3</v>
      </c>
      <c r="B4" s="73" t="s">
        <v>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1"/>
      <c r="AD4" s="71"/>
    </row>
    <row r="5" spans="1:30" ht="14.45" customHeight="1" x14ac:dyDescent="0.2">
      <c r="A5" s="73" t="s">
        <v>5</v>
      </c>
      <c r="B5" s="73"/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1"/>
      <c r="AD5" s="71"/>
    </row>
    <row r="6" spans="1:30" ht="14.45" customHeight="1" x14ac:dyDescent="0.2">
      <c r="A6" s="71"/>
      <c r="B6" s="71"/>
      <c r="C6" s="71"/>
      <c r="D6" s="71"/>
      <c r="E6" s="71"/>
      <c r="F6" s="74" t="s">
        <v>7</v>
      </c>
      <c r="G6" s="74"/>
      <c r="H6" s="74"/>
      <c r="I6" s="74"/>
      <c r="J6" s="74"/>
      <c r="K6" s="71"/>
      <c r="L6" s="74" t="s">
        <v>8</v>
      </c>
      <c r="M6" s="74"/>
      <c r="N6" s="74"/>
      <c r="O6" s="74"/>
      <c r="P6" s="74"/>
      <c r="Q6" s="74"/>
      <c r="R6" s="74"/>
      <c r="S6" s="71"/>
      <c r="T6" s="74" t="s">
        <v>9</v>
      </c>
      <c r="U6" s="74"/>
      <c r="V6" s="74"/>
      <c r="W6" s="74"/>
      <c r="X6" s="74"/>
      <c r="Y6" s="74"/>
      <c r="Z6" s="74"/>
      <c r="AA6" s="74"/>
      <c r="AB6" s="74"/>
      <c r="AC6" s="71"/>
      <c r="AD6" s="71"/>
    </row>
    <row r="7" spans="1:30" ht="14.45" customHeight="1" x14ac:dyDescent="0.2">
      <c r="A7" s="71"/>
      <c r="B7" s="71"/>
      <c r="C7" s="71"/>
      <c r="D7" s="71"/>
      <c r="E7" s="71"/>
      <c r="F7" s="75"/>
      <c r="G7" s="75"/>
      <c r="H7" s="75"/>
      <c r="I7" s="75"/>
      <c r="J7" s="75"/>
      <c r="K7" s="71"/>
      <c r="L7" s="76" t="s">
        <v>10</v>
      </c>
      <c r="M7" s="76"/>
      <c r="N7" s="76"/>
      <c r="O7" s="75"/>
      <c r="P7" s="76" t="s">
        <v>11</v>
      </c>
      <c r="Q7" s="76"/>
      <c r="R7" s="76"/>
      <c r="S7" s="71"/>
      <c r="T7" s="75"/>
      <c r="U7" s="75"/>
      <c r="V7" s="75"/>
      <c r="W7" s="75"/>
      <c r="X7" s="75"/>
      <c r="Y7" s="75"/>
      <c r="Z7" s="75"/>
      <c r="AA7" s="75"/>
      <c r="AB7" s="75"/>
      <c r="AC7" s="71"/>
      <c r="AD7" s="71"/>
    </row>
    <row r="8" spans="1:30" ht="14.45" customHeight="1" x14ac:dyDescent="0.2">
      <c r="A8" s="74" t="s">
        <v>12</v>
      </c>
      <c r="B8" s="74"/>
      <c r="C8" s="74"/>
      <c r="D8" s="71"/>
      <c r="E8" s="74" t="s">
        <v>13</v>
      </c>
      <c r="F8" s="74"/>
      <c r="G8" s="71"/>
      <c r="H8" s="77" t="s">
        <v>14</v>
      </c>
      <c r="I8" s="71"/>
      <c r="J8" s="77" t="s">
        <v>15</v>
      </c>
      <c r="K8" s="71"/>
      <c r="L8" s="78" t="s">
        <v>13</v>
      </c>
      <c r="M8" s="75"/>
      <c r="N8" s="78" t="s">
        <v>14</v>
      </c>
      <c r="O8" s="71"/>
      <c r="P8" s="78" t="s">
        <v>13</v>
      </c>
      <c r="Q8" s="75"/>
      <c r="R8" s="78" t="s">
        <v>16</v>
      </c>
      <c r="S8" s="71"/>
      <c r="T8" s="77" t="s">
        <v>13</v>
      </c>
      <c r="U8" s="71"/>
      <c r="V8" s="77" t="s">
        <v>17</v>
      </c>
      <c r="W8" s="71"/>
      <c r="X8" s="77" t="s">
        <v>14</v>
      </c>
      <c r="Y8" s="71"/>
      <c r="Z8" s="77" t="s">
        <v>15</v>
      </c>
      <c r="AA8" s="71"/>
      <c r="AB8" s="77" t="s">
        <v>18</v>
      </c>
      <c r="AC8" s="71"/>
      <c r="AD8" s="71"/>
    </row>
    <row r="9" spans="1:30" ht="21.75" customHeight="1" x14ac:dyDescent="0.2">
      <c r="A9" s="79" t="s">
        <v>19</v>
      </c>
      <c r="B9" s="79"/>
      <c r="C9" s="79"/>
      <c r="D9" s="71"/>
      <c r="E9" s="80">
        <v>7166587</v>
      </c>
      <c r="F9" s="80"/>
      <c r="G9" s="71"/>
      <c r="H9" s="81">
        <v>18661364001</v>
      </c>
      <c r="I9" s="71"/>
      <c r="J9" s="81">
        <v>19191856255.5984</v>
      </c>
      <c r="K9" s="71"/>
      <c r="L9" s="81">
        <v>105000</v>
      </c>
      <c r="M9" s="71"/>
      <c r="N9" s="81">
        <v>275619465</v>
      </c>
      <c r="O9" s="71"/>
      <c r="P9" s="81">
        <v>0</v>
      </c>
      <c r="Q9" s="71"/>
      <c r="R9" s="81">
        <v>0</v>
      </c>
      <c r="S9" s="71"/>
      <c r="T9" s="81">
        <v>7271587</v>
      </c>
      <c r="U9" s="71"/>
      <c r="V9" s="81">
        <v>3023</v>
      </c>
      <c r="W9" s="71"/>
      <c r="X9" s="81">
        <v>18936983466</v>
      </c>
      <c r="Y9" s="71"/>
      <c r="Z9" s="81">
        <v>21965301175.299198</v>
      </c>
      <c r="AA9" s="71"/>
      <c r="AB9" s="82">
        <v>8.39</v>
      </c>
      <c r="AC9" s="71"/>
      <c r="AD9" s="71"/>
    </row>
    <row r="10" spans="1:30" ht="21.75" customHeight="1" x14ac:dyDescent="0.2">
      <c r="A10" s="83" t="s">
        <v>20</v>
      </c>
      <c r="B10" s="83"/>
      <c r="C10" s="83"/>
      <c r="D10" s="84"/>
      <c r="E10" s="85">
        <v>12629819</v>
      </c>
      <c r="F10" s="86"/>
      <c r="G10" s="71"/>
      <c r="H10" s="87">
        <v>42897207977</v>
      </c>
      <c r="I10" s="71"/>
      <c r="J10" s="87">
        <v>34819187911.328003</v>
      </c>
      <c r="K10" s="71"/>
      <c r="L10" s="87">
        <v>926483</v>
      </c>
      <c r="M10" s="71"/>
      <c r="N10" s="87">
        <v>2884225834</v>
      </c>
      <c r="O10" s="71"/>
      <c r="P10" s="87">
        <v>-3900000</v>
      </c>
      <c r="Q10" s="71"/>
      <c r="R10" s="87">
        <v>12816187144</v>
      </c>
      <c r="S10" s="71"/>
      <c r="T10" s="87">
        <v>9656302</v>
      </c>
      <c r="U10" s="71"/>
      <c r="V10" s="87">
        <v>3515</v>
      </c>
      <c r="W10" s="71"/>
      <c r="X10" s="87">
        <v>32604619525</v>
      </c>
      <c r="Y10" s="71"/>
      <c r="Z10" s="87">
        <v>33916105684.8372</v>
      </c>
      <c r="AA10" s="71"/>
      <c r="AB10" s="88">
        <v>12.95</v>
      </c>
      <c r="AC10" s="71"/>
      <c r="AD10" s="71"/>
    </row>
    <row r="11" spans="1:30" ht="21.75" customHeight="1" x14ac:dyDescent="0.2">
      <c r="A11" s="89" t="s">
        <v>21</v>
      </c>
      <c r="B11" s="89"/>
      <c r="C11" s="89"/>
      <c r="D11" s="89"/>
      <c r="E11" s="71"/>
      <c r="F11" s="90">
        <v>19796406</v>
      </c>
      <c r="G11" s="71"/>
      <c r="H11" s="90">
        <v>61558571978</v>
      </c>
      <c r="I11" s="71"/>
      <c r="J11" s="90">
        <v>54011044166.926399</v>
      </c>
      <c r="K11" s="71"/>
      <c r="L11" s="90">
        <v>1031483</v>
      </c>
      <c r="M11" s="71"/>
      <c r="N11" s="90">
        <v>3159845299</v>
      </c>
      <c r="O11" s="71"/>
      <c r="P11" s="90">
        <v>-3900000</v>
      </c>
      <c r="Q11" s="71"/>
      <c r="R11" s="90">
        <v>12816187144</v>
      </c>
      <c r="S11" s="71"/>
      <c r="T11" s="90">
        <v>16927889</v>
      </c>
      <c r="U11" s="71"/>
      <c r="V11" s="90"/>
      <c r="W11" s="71"/>
      <c r="X11" s="90">
        <v>51541602991</v>
      </c>
      <c r="Y11" s="71"/>
      <c r="Z11" s="90">
        <v>55881406860.136398</v>
      </c>
      <c r="AA11" s="71"/>
      <c r="AB11" s="91">
        <v>21.34</v>
      </c>
      <c r="AC11" s="71"/>
      <c r="AD11" s="71"/>
    </row>
    <row r="12" spans="1:3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</row>
    <row r="13" spans="1:30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</row>
    <row r="14" spans="1:3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</row>
    <row r="15" spans="1:3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</row>
    <row r="16" spans="1:3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</row>
    <row r="17" spans="1:3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</row>
    <row r="18" spans="1:30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</row>
    <row r="19" spans="1:30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</row>
    <row r="20" spans="1:30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</row>
    <row r="21" spans="1:3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</row>
    <row r="22" spans="1:3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</row>
    <row r="23" spans="1:30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</row>
    <row r="24" spans="1:30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</row>
    <row r="25" spans="1:30" x14ac:dyDescent="0.2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spans="1:30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</row>
    <row r="27" spans="1:30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7.35" customHeight="1" x14ac:dyDescent="0.2"/>
    <row r="5" spans="1:25" ht="14.45" customHeight="1" x14ac:dyDescent="0.2">
      <c r="A5" s="54" t="s">
        <v>167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7.35" customHeight="1" x14ac:dyDescent="0.2"/>
    <row r="7" spans="1:25" ht="14.45" customHeight="1" x14ac:dyDescent="0.2">
      <c r="E7" s="47" t="s">
        <v>100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Y7" s="2" t="s">
        <v>101</v>
      </c>
    </row>
    <row r="8" spans="1:25" ht="29.1" customHeight="1" x14ac:dyDescent="0.2">
      <c r="A8" s="2" t="s">
        <v>168</v>
      </c>
      <c r="C8" s="2" t="s">
        <v>169</v>
      </c>
      <c r="E8" s="20" t="s">
        <v>26</v>
      </c>
      <c r="F8" s="3"/>
      <c r="G8" s="20" t="s">
        <v>13</v>
      </c>
      <c r="H8" s="3"/>
      <c r="I8" s="20" t="s">
        <v>25</v>
      </c>
      <c r="J8" s="3"/>
      <c r="K8" s="20" t="s">
        <v>170</v>
      </c>
      <c r="L8" s="3"/>
      <c r="M8" s="20" t="s">
        <v>171</v>
      </c>
      <c r="N8" s="3"/>
      <c r="O8" s="20" t="s">
        <v>172</v>
      </c>
      <c r="P8" s="3"/>
      <c r="Q8" s="20" t="s">
        <v>173</v>
      </c>
      <c r="R8" s="3"/>
      <c r="S8" s="20" t="s">
        <v>174</v>
      </c>
      <c r="T8" s="3"/>
      <c r="U8" s="20" t="s">
        <v>175</v>
      </c>
      <c r="V8" s="3"/>
      <c r="W8" s="20" t="s">
        <v>176</v>
      </c>
      <c r="Y8" s="20" t="s">
        <v>176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R11"/>
  <sheetViews>
    <sheetView rightToLeft="1" tabSelected="1" workbookViewId="0">
      <selection activeCell="Q16" sqref="Q16"/>
    </sheetView>
  </sheetViews>
  <sheetFormatPr defaultRowHeight="12.75" x14ac:dyDescent="0.2"/>
  <cols>
    <col min="1" max="1" width="23.5703125" bestFit="1" customWidth="1"/>
    <col min="2" max="2" width="1.28515625" customWidth="1"/>
    <col min="3" max="3" width="10.7109375" bestFit="1" customWidth="1"/>
    <col min="4" max="4" width="1.28515625" customWidth="1"/>
    <col min="5" max="5" width="16" bestFit="1" customWidth="1"/>
    <col min="6" max="6" width="1.28515625" customWidth="1"/>
    <col min="7" max="7" width="14.85546875" bestFit="1" customWidth="1"/>
    <col min="8" max="8" width="1.28515625" customWidth="1"/>
    <col min="9" max="9" width="26.28515625" bestFit="1" customWidth="1"/>
    <col min="10" max="10" width="1.28515625" customWidth="1"/>
    <col min="11" max="11" width="10.7109375" bestFit="1" customWidth="1"/>
    <col min="12" max="12" width="1.28515625" customWidth="1"/>
    <col min="13" max="13" width="16" bestFit="1" customWidth="1"/>
    <col min="14" max="14" width="1.28515625" customWidth="1"/>
    <col min="15" max="15" width="14.85546875" bestFit="1" customWidth="1"/>
    <col min="16" max="16" width="1.28515625" customWidth="1"/>
    <col min="17" max="17" width="20.28515625" customWidth="1"/>
    <col min="18" max="18" width="1.28515625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54" t="s">
        <v>177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A6" s="47" t="s">
        <v>84</v>
      </c>
      <c r="C6" s="47" t="s">
        <v>100</v>
      </c>
      <c r="D6" s="47"/>
      <c r="E6" s="47"/>
      <c r="F6" s="47"/>
      <c r="G6" s="47"/>
      <c r="H6" s="47"/>
      <c r="I6" s="47"/>
      <c r="K6" s="47" t="s">
        <v>101</v>
      </c>
      <c r="L6" s="47"/>
      <c r="M6" s="47"/>
      <c r="N6" s="47"/>
      <c r="O6" s="47"/>
      <c r="P6" s="47"/>
      <c r="Q6" s="47"/>
      <c r="R6" s="47"/>
    </row>
    <row r="7" spans="1:18" ht="36.75" customHeight="1" x14ac:dyDescent="0.2">
      <c r="A7" s="47"/>
      <c r="C7" s="20" t="s">
        <v>13</v>
      </c>
      <c r="D7" s="3"/>
      <c r="E7" s="20" t="s">
        <v>15</v>
      </c>
      <c r="F7" s="3"/>
      <c r="G7" s="20" t="s">
        <v>165</v>
      </c>
      <c r="H7" s="3"/>
      <c r="I7" s="20" t="s">
        <v>178</v>
      </c>
      <c r="K7" s="20" t="s">
        <v>13</v>
      </c>
      <c r="L7" s="3"/>
      <c r="M7" s="20" t="s">
        <v>15</v>
      </c>
      <c r="N7" s="3"/>
      <c r="O7" s="20" t="s">
        <v>165</v>
      </c>
      <c r="P7" s="3"/>
      <c r="Q7" s="65" t="s">
        <v>178</v>
      </c>
      <c r="R7" s="65"/>
    </row>
    <row r="8" spans="1:18" ht="21.75" customHeight="1" x14ac:dyDescent="0.2">
      <c r="A8" s="5" t="s">
        <v>19</v>
      </c>
      <c r="C8" s="6">
        <v>7271587</v>
      </c>
      <c r="E8" s="6">
        <v>21965301175</v>
      </c>
      <c r="G8" s="6">
        <v>19467475720</v>
      </c>
      <c r="I8" s="6">
        <v>2497825455</v>
      </c>
      <c r="K8" s="6">
        <v>7271587</v>
      </c>
      <c r="M8" s="6">
        <v>21965301175</v>
      </c>
      <c r="O8" s="6">
        <v>19467475720</v>
      </c>
      <c r="Q8" s="49">
        <v>2497825455</v>
      </c>
      <c r="R8" s="49"/>
    </row>
    <row r="9" spans="1:18" ht="21.75" customHeight="1" x14ac:dyDescent="0.2">
      <c r="A9" s="17" t="s">
        <v>41</v>
      </c>
      <c r="C9" s="9">
        <v>418475</v>
      </c>
      <c r="E9" s="9">
        <v>14346398820</v>
      </c>
      <c r="G9" s="9">
        <v>13992016954</v>
      </c>
      <c r="I9" s="9">
        <v>354381866</v>
      </c>
      <c r="K9" s="9">
        <v>418475</v>
      </c>
      <c r="M9" s="9">
        <v>14346398820</v>
      </c>
      <c r="O9" s="9">
        <v>13992016954</v>
      </c>
      <c r="Q9" s="51">
        <v>354381866</v>
      </c>
      <c r="R9" s="51"/>
    </row>
    <row r="10" spans="1:18" ht="21.75" customHeight="1" x14ac:dyDescent="0.2">
      <c r="A10" s="8" t="s">
        <v>20</v>
      </c>
      <c r="C10" s="10">
        <v>9656302</v>
      </c>
      <c r="E10" s="10">
        <v>33916105684</v>
      </c>
      <c r="G10" s="10">
        <v>26789335010</v>
      </c>
      <c r="I10" s="10">
        <v>7126770674</v>
      </c>
      <c r="K10" s="10">
        <v>9656302</v>
      </c>
      <c r="M10" s="10">
        <v>33916105684</v>
      </c>
      <c r="O10" s="10">
        <v>26789335010</v>
      </c>
      <c r="Q10" s="52">
        <v>7126770674</v>
      </c>
      <c r="R10" s="52"/>
    </row>
    <row r="11" spans="1:18" ht="21.75" customHeight="1" x14ac:dyDescent="0.2">
      <c r="A11" s="12" t="s">
        <v>21</v>
      </c>
      <c r="C11" s="13">
        <v>17346364</v>
      </c>
      <c r="E11" s="13">
        <v>70227805679</v>
      </c>
      <c r="G11" s="13">
        <v>60248827684</v>
      </c>
      <c r="I11" s="13">
        <v>9978977995</v>
      </c>
      <c r="K11" s="13">
        <v>17346364</v>
      </c>
      <c r="M11" s="13">
        <v>70227805679</v>
      </c>
      <c r="O11" s="13">
        <v>60248827684</v>
      </c>
      <c r="Q11" s="56">
        <f>SUM(Q8:R10)</f>
        <v>9978977995</v>
      </c>
      <c r="R11" s="56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4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14.45" customHeight="1" x14ac:dyDescent="0.2"/>
    <row r="5" spans="1:49" ht="14.45" customHeight="1" x14ac:dyDescent="0.2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</row>
    <row r="6" spans="1:49" ht="14.45" customHeight="1" x14ac:dyDescent="0.2">
      <c r="I6" s="47" t="s">
        <v>7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C6" s="47" t="s">
        <v>9</v>
      </c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7" t="s">
        <v>23</v>
      </c>
      <c r="B8" s="47"/>
      <c r="C8" s="47"/>
      <c r="D8" s="47"/>
      <c r="E8" s="47"/>
      <c r="F8" s="47"/>
      <c r="G8" s="47"/>
      <c r="I8" s="47" t="s">
        <v>24</v>
      </c>
      <c r="J8" s="47"/>
      <c r="K8" s="47"/>
      <c r="M8" s="47" t="s">
        <v>25</v>
      </c>
      <c r="N8" s="47"/>
      <c r="O8" s="47"/>
      <c r="Q8" s="47" t="s">
        <v>26</v>
      </c>
      <c r="R8" s="47"/>
      <c r="S8" s="47"/>
      <c r="T8" s="47"/>
      <c r="U8" s="47"/>
      <c r="W8" s="47" t="s">
        <v>27</v>
      </c>
      <c r="X8" s="47"/>
      <c r="Y8" s="47"/>
      <c r="Z8" s="47"/>
      <c r="AA8" s="47"/>
      <c r="AC8" s="47" t="s">
        <v>24</v>
      </c>
      <c r="AD8" s="47"/>
      <c r="AE8" s="47"/>
      <c r="AF8" s="47"/>
      <c r="AG8" s="47"/>
      <c r="AI8" s="47" t="s">
        <v>25</v>
      </c>
      <c r="AJ8" s="47"/>
      <c r="AK8" s="47"/>
      <c r="AM8" s="47" t="s">
        <v>26</v>
      </c>
      <c r="AN8" s="47"/>
      <c r="AO8" s="47"/>
      <c r="AQ8" s="47" t="s">
        <v>27</v>
      </c>
      <c r="AR8" s="47"/>
      <c r="AS8" s="47"/>
    </row>
    <row r="9" spans="1:49" ht="14.45" customHeight="1" x14ac:dyDescent="0.2">
      <c r="A9" s="54" t="s">
        <v>28</v>
      </c>
      <c r="B9" s="55"/>
      <c r="C9" s="55"/>
      <c r="D9" s="55"/>
      <c r="E9" s="55"/>
      <c r="F9" s="55"/>
      <c r="G9" s="55"/>
      <c r="H9" s="54"/>
      <c r="I9" s="55"/>
      <c r="J9" s="55"/>
      <c r="K9" s="55"/>
      <c r="L9" s="54"/>
      <c r="M9" s="55"/>
      <c r="N9" s="55"/>
      <c r="O9" s="55"/>
      <c r="P9" s="54"/>
      <c r="Q9" s="55"/>
      <c r="R9" s="55"/>
      <c r="S9" s="55"/>
      <c r="T9" s="55"/>
      <c r="U9" s="55"/>
      <c r="V9" s="54"/>
      <c r="W9" s="55"/>
      <c r="X9" s="55"/>
      <c r="Y9" s="55"/>
      <c r="Z9" s="55"/>
      <c r="AA9" s="55"/>
      <c r="AB9" s="54"/>
      <c r="AC9" s="55"/>
      <c r="AD9" s="55"/>
      <c r="AE9" s="55"/>
      <c r="AF9" s="55"/>
      <c r="AG9" s="55"/>
      <c r="AH9" s="54"/>
      <c r="AI9" s="55"/>
      <c r="AJ9" s="55"/>
      <c r="AK9" s="55"/>
      <c r="AL9" s="54"/>
      <c r="AM9" s="55"/>
      <c r="AN9" s="55"/>
      <c r="AO9" s="55"/>
      <c r="AP9" s="54"/>
      <c r="AQ9" s="55"/>
      <c r="AR9" s="55"/>
      <c r="AS9" s="55"/>
      <c r="AT9" s="54"/>
      <c r="AU9" s="54"/>
      <c r="AV9" s="54"/>
      <c r="AW9" s="54"/>
    </row>
    <row r="10" spans="1:49" ht="14.45" customHeight="1" x14ac:dyDescent="0.2">
      <c r="C10" s="47" t="s">
        <v>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Y10" s="47" t="s">
        <v>9</v>
      </c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53" t="s">
        <v>31</v>
      </c>
      <c r="H11" s="53"/>
      <c r="I11" s="53"/>
      <c r="J11" s="3"/>
      <c r="K11" s="53" t="s">
        <v>32</v>
      </c>
      <c r="L11" s="53"/>
      <c r="M11" s="53"/>
      <c r="N11" s="3"/>
      <c r="O11" s="53" t="s">
        <v>25</v>
      </c>
      <c r="P11" s="53"/>
      <c r="Q11" s="53"/>
      <c r="R11" s="3"/>
      <c r="S11" s="53" t="s">
        <v>26</v>
      </c>
      <c r="T11" s="53"/>
      <c r="U11" s="53"/>
      <c r="V11" s="53"/>
      <c r="W11" s="53"/>
      <c r="Y11" s="53" t="s">
        <v>29</v>
      </c>
      <c r="Z11" s="53"/>
      <c r="AA11" s="53"/>
      <c r="AB11" s="53"/>
      <c r="AC11" s="53"/>
      <c r="AD11" s="3"/>
      <c r="AE11" s="53" t="s">
        <v>30</v>
      </c>
      <c r="AF11" s="53"/>
      <c r="AG11" s="53"/>
      <c r="AH11" s="53"/>
      <c r="AI11" s="53"/>
      <c r="AJ11" s="3"/>
      <c r="AK11" s="53" t="s">
        <v>31</v>
      </c>
      <c r="AL11" s="53"/>
      <c r="AM11" s="53"/>
      <c r="AN11" s="3"/>
      <c r="AO11" s="53" t="s">
        <v>32</v>
      </c>
      <c r="AP11" s="53"/>
      <c r="AQ11" s="53"/>
      <c r="AR11" s="3"/>
      <c r="AS11" s="53" t="s">
        <v>25</v>
      </c>
      <c r="AT11" s="53"/>
      <c r="AU11" s="3"/>
      <c r="AV11" s="4" t="s">
        <v>26</v>
      </c>
    </row>
    <row r="12" spans="1:49" ht="14.45" customHeight="1" x14ac:dyDescent="0.2">
      <c r="A12" s="54" t="s">
        <v>33</v>
      </c>
      <c r="B12" s="54"/>
      <c r="C12" s="55"/>
      <c r="D12" s="54"/>
      <c r="E12" s="55"/>
      <c r="F12" s="54"/>
      <c r="G12" s="55"/>
      <c r="H12" s="55"/>
      <c r="I12" s="55"/>
      <c r="J12" s="54"/>
      <c r="K12" s="55"/>
      <c r="L12" s="55"/>
      <c r="M12" s="55"/>
      <c r="N12" s="54"/>
      <c r="O12" s="55"/>
      <c r="P12" s="55"/>
      <c r="Q12" s="55"/>
      <c r="R12" s="54"/>
      <c r="S12" s="55"/>
      <c r="T12" s="55"/>
      <c r="U12" s="55"/>
      <c r="V12" s="55"/>
      <c r="W12" s="55"/>
      <c r="X12" s="54"/>
      <c r="Y12" s="55"/>
      <c r="Z12" s="55"/>
      <c r="AA12" s="55"/>
      <c r="AB12" s="55"/>
      <c r="AC12" s="55"/>
      <c r="AD12" s="54"/>
      <c r="AE12" s="55"/>
      <c r="AF12" s="55"/>
      <c r="AG12" s="55"/>
      <c r="AH12" s="55"/>
      <c r="AI12" s="55"/>
      <c r="AJ12" s="54"/>
      <c r="AK12" s="55"/>
      <c r="AL12" s="55"/>
      <c r="AM12" s="55"/>
      <c r="AN12" s="54"/>
      <c r="AO12" s="55"/>
      <c r="AP12" s="55"/>
      <c r="AQ12" s="55"/>
      <c r="AR12" s="54"/>
      <c r="AS12" s="55"/>
      <c r="AT12" s="55"/>
      <c r="AU12" s="54"/>
      <c r="AV12" s="55"/>
      <c r="AW12" s="54"/>
    </row>
    <row r="13" spans="1:49" ht="14.45" customHeight="1" x14ac:dyDescent="0.2">
      <c r="C13" s="47" t="s">
        <v>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O13" s="47" t="s">
        <v>9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53" t="s">
        <v>25</v>
      </c>
      <c r="H14" s="53"/>
      <c r="I14" s="53"/>
      <c r="J14" s="3"/>
      <c r="K14" s="53" t="s">
        <v>26</v>
      </c>
      <c r="L14" s="53"/>
      <c r="M14" s="53"/>
      <c r="O14" s="53" t="s">
        <v>30</v>
      </c>
      <c r="P14" s="53"/>
      <c r="Q14" s="53"/>
      <c r="R14" s="53"/>
      <c r="S14" s="53"/>
      <c r="T14" s="3"/>
      <c r="U14" s="53" t="s">
        <v>32</v>
      </c>
      <c r="V14" s="53"/>
      <c r="W14" s="53"/>
      <c r="X14" s="53"/>
      <c r="Y14" s="53"/>
      <c r="Z14" s="3"/>
      <c r="AA14" s="53" t="s">
        <v>25</v>
      </c>
      <c r="AB14" s="53"/>
      <c r="AC14" s="53"/>
      <c r="AD14" s="53"/>
      <c r="AE14" s="53"/>
      <c r="AF14" s="3"/>
      <c r="AG14" s="53" t="s">
        <v>26</v>
      </c>
      <c r="AH14" s="53"/>
      <c r="AI14" s="53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A22"/>
  <sheetViews>
    <sheetView rightToLeft="1" workbookViewId="0">
      <selection activeCell="A3" sqref="A3:AA22"/>
    </sheetView>
  </sheetViews>
  <sheetFormatPr defaultRowHeight="12.75" x14ac:dyDescent="0.2"/>
  <cols>
    <col min="1" max="1" width="11.425781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.855468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21.75" customHeight="1" x14ac:dyDescent="0.2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4.4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4.45" customHeight="1" x14ac:dyDescent="0.2">
      <c r="A5" s="72" t="s">
        <v>34</v>
      </c>
      <c r="B5" s="73" t="s">
        <v>35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ht="14.45" customHeight="1" x14ac:dyDescent="0.2">
      <c r="A6" s="71"/>
      <c r="B6" s="71"/>
      <c r="C6" s="71"/>
      <c r="D6" s="71"/>
      <c r="E6" s="74" t="s">
        <v>7</v>
      </c>
      <c r="F6" s="74"/>
      <c r="G6" s="74"/>
      <c r="H6" s="74"/>
      <c r="I6" s="74"/>
      <c r="J6" s="71"/>
      <c r="K6" s="74" t="s">
        <v>8</v>
      </c>
      <c r="L6" s="74"/>
      <c r="M6" s="74"/>
      <c r="N6" s="74"/>
      <c r="O6" s="74"/>
      <c r="P6" s="74"/>
      <c r="Q6" s="74"/>
      <c r="R6" s="71"/>
      <c r="S6" s="74" t="s">
        <v>9</v>
      </c>
      <c r="T6" s="74"/>
      <c r="U6" s="74"/>
      <c r="V6" s="74"/>
      <c r="W6" s="74"/>
      <c r="X6" s="74"/>
      <c r="Y6" s="74"/>
      <c r="Z6" s="74"/>
      <c r="AA6" s="74"/>
    </row>
    <row r="7" spans="1:27" ht="14.45" customHeight="1" x14ac:dyDescent="0.2">
      <c r="A7" s="71"/>
      <c r="B7" s="71"/>
      <c r="C7" s="71"/>
      <c r="D7" s="71"/>
      <c r="E7" s="75"/>
      <c r="F7" s="75"/>
      <c r="G7" s="75"/>
      <c r="H7" s="75"/>
      <c r="I7" s="75"/>
      <c r="J7" s="71"/>
      <c r="K7" s="76" t="s">
        <v>36</v>
      </c>
      <c r="L7" s="76"/>
      <c r="M7" s="76"/>
      <c r="N7" s="75"/>
      <c r="O7" s="76" t="s">
        <v>37</v>
      </c>
      <c r="P7" s="76"/>
      <c r="Q7" s="76"/>
      <c r="R7" s="71"/>
      <c r="S7" s="75"/>
      <c r="T7" s="75"/>
      <c r="U7" s="75"/>
      <c r="V7" s="75"/>
      <c r="W7" s="75"/>
      <c r="X7" s="75"/>
      <c r="Y7" s="75"/>
      <c r="Z7" s="75"/>
      <c r="AA7" s="75"/>
    </row>
    <row r="8" spans="1:27" ht="14.45" customHeight="1" x14ac:dyDescent="0.2">
      <c r="A8" s="74" t="s">
        <v>38</v>
      </c>
      <c r="B8" s="74"/>
      <c r="C8" s="71"/>
      <c r="D8" s="74" t="s">
        <v>39</v>
      </c>
      <c r="E8" s="74"/>
      <c r="F8" s="71"/>
      <c r="G8" s="77" t="s">
        <v>14</v>
      </c>
      <c r="H8" s="71"/>
      <c r="I8" s="77" t="s">
        <v>15</v>
      </c>
      <c r="J8" s="71"/>
      <c r="K8" s="78" t="s">
        <v>13</v>
      </c>
      <c r="L8" s="75"/>
      <c r="M8" s="78" t="s">
        <v>14</v>
      </c>
      <c r="N8" s="71"/>
      <c r="O8" s="78" t="s">
        <v>13</v>
      </c>
      <c r="P8" s="75"/>
      <c r="Q8" s="78" t="s">
        <v>16</v>
      </c>
      <c r="R8" s="71"/>
      <c r="S8" s="77" t="s">
        <v>13</v>
      </c>
      <c r="T8" s="71"/>
      <c r="U8" s="77" t="s">
        <v>40</v>
      </c>
      <c r="V8" s="71"/>
      <c r="W8" s="77" t="s">
        <v>14</v>
      </c>
      <c r="X8" s="71"/>
      <c r="Y8" s="77" t="s">
        <v>15</v>
      </c>
      <c r="Z8" s="71"/>
      <c r="AA8" s="77" t="s">
        <v>18</v>
      </c>
    </row>
    <row r="9" spans="1:27" ht="21.75" customHeight="1" x14ac:dyDescent="0.2">
      <c r="A9" s="92" t="s">
        <v>41</v>
      </c>
      <c r="B9" s="92"/>
      <c r="C9" s="71"/>
      <c r="D9" s="93">
        <v>463244</v>
      </c>
      <c r="E9" s="93"/>
      <c r="F9" s="71"/>
      <c r="G9" s="94">
        <v>14238620600</v>
      </c>
      <c r="H9" s="71"/>
      <c r="I9" s="94">
        <v>15488901134.4035</v>
      </c>
      <c r="J9" s="71"/>
      <c r="K9" s="94">
        <v>0</v>
      </c>
      <c r="L9" s="71"/>
      <c r="M9" s="94">
        <v>0</v>
      </c>
      <c r="N9" s="71"/>
      <c r="O9" s="94">
        <v>-44769</v>
      </c>
      <c r="P9" s="71"/>
      <c r="Q9" s="94">
        <v>1524477459</v>
      </c>
      <c r="R9" s="71"/>
      <c r="S9" s="94">
        <v>418475</v>
      </c>
      <c r="T9" s="71"/>
      <c r="U9" s="94">
        <v>34289</v>
      </c>
      <c r="V9" s="71"/>
      <c r="W9" s="94">
        <v>12862566499</v>
      </c>
      <c r="X9" s="71"/>
      <c r="Y9" s="94">
        <v>14346398820.7609</v>
      </c>
      <c r="Z9" s="71"/>
      <c r="AA9" s="95">
        <v>5.48</v>
      </c>
    </row>
    <row r="10" spans="1:27" ht="21.75" customHeight="1" x14ac:dyDescent="0.2">
      <c r="A10" s="89" t="s">
        <v>21</v>
      </c>
      <c r="B10" s="89"/>
      <c r="C10" s="71"/>
      <c r="D10" s="96">
        <v>463244</v>
      </c>
      <c r="E10" s="96"/>
      <c r="F10" s="71"/>
      <c r="G10" s="90">
        <v>14238620600</v>
      </c>
      <c r="H10" s="71"/>
      <c r="I10" s="90">
        <v>15488901134.4035</v>
      </c>
      <c r="J10" s="71"/>
      <c r="K10" s="90">
        <v>0</v>
      </c>
      <c r="L10" s="71"/>
      <c r="M10" s="90">
        <v>0</v>
      </c>
      <c r="N10" s="71"/>
      <c r="O10" s="90">
        <v>-44769</v>
      </c>
      <c r="P10" s="71"/>
      <c r="Q10" s="90">
        <v>1524477459</v>
      </c>
      <c r="R10" s="71"/>
      <c r="S10" s="90">
        <v>418475</v>
      </c>
      <c r="T10" s="71"/>
      <c r="U10" s="90"/>
      <c r="V10" s="71"/>
      <c r="W10" s="90">
        <v>12862566499</v>
      </c>
      <c r="X10" s="71"/>
      <c r="Y10" s="90">
        <v>14346398820.7609</v>
      </c>
      <c r="Z10" s="71"/>
      <c r="AA10" s="91">
        <v>5.48</v>
      </c>
    </row>
    <row r="11" spans="1:27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x14ac:dyDescent="0.2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38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3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ht="14.45" customHeight="1" x14ac:dyDescent="0.2"/>
    <row r="5" spans="1:38" ht="14.45" customHeight="1" x14ac:dyDescent="0.2">
      <c r="A5" s="1" t="s">
        <v>42</v>
      </c>
      <c r="B5" s="54" t="s">
        <v>43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14.45" customHeight="1" x14ac:dyDescent="0.2">
      <c r="A6" s="47" t="s">
        <v>44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 t="s">
        <v>7</v>
      </c>
      <c r="Q6" s="47"/>
      <c r="R6" s="47"/>
      <c r="S6" s="47"/>
      <c r="T6" s="47"/>
      <c r="V6" s="47" t="s">
        <v>8</v>
      </c>
      <c r="W6" s="47"/>
      <c r="X6" s="47"/>
      <c r="Y6" s="47"/>
      <c r="Z6" s="47"/>
      <c r="AA6" s="47"/>
      <c r="AB6" s="47"/>
      <c r="AD6" s="47" t="s">
        <v>9</v>
      </c>
      <c r="AE6" s="47"/>
      <c r="AF6" s="47"/>
      <c r="AG6" s="47"/>
      <c r="AH6" s="47"/>
      <c r="AI6" s="47"/>
      <c r="AJ6" s="47"/>
      <c r="AK6" s="47"/>
      <c r="AL6" s="47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3" t="s">
        <v>10</v>
      </c>
      <c r="W7" s="53"/>
      <c r="X7" s="53"/>
      <c r="Y7" s="3"/>
      <c r="Z7" s="53" t="s">
        <v>11</v>
      </c>
      <c r="AA7" s="53"/>
      <c r="AB7" s="5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7" t="s">
        <v>45</v>
      </c>
      <c r="B8" s="47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M8"/>
  <sheetViews>
    <sheetView rightToLeft="1" workbookViewId="0">
      <selection activeCell="K36" sqref="K36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>
      <c r="A4" s="54" t="s">
        <v>51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4.45" customHeight="1" x14ac:dyDescent="0.2">
      <c r="A5" s="54" t="s">
        <v>52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2"/>
    <row r="7" spans="1:13" ht="14.45" customHeight="1" x14ac:dyDescent="0.2">
      <c r="C7" s="47" t="s">
        <v>9</v>
      </c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25"/>
  <sheetViews>
    <sheetView rightToLeft="1" topLeftCell="A19" workbookViewId="0">
      <selection activeCell="H25" sqref="H25"/>
    </sheetView>
  </sheetViews>
  <sheetFormatPr defaultRowHeight="12.75" x14ac:dyDescent="0.2"/>
  <cols>
    <col min="1" max="1" width="6.28515625" bestFit="1" customWidth="1"/>
    <col min="2" max="2" width="36.28515625" customWidth="1"/>
    <col min="3" max="3" width="1.28515625" customWidth="1"/>
    <col min="4" max="4" width="15.85546875" bestFit="1" customWidth="1"/>
    <col min="5" max="5" width="1.28515625" customWidth="1"/>
    <col min="6" max="6" width="15" bestFit="1" customWidth="1"/>
    <col min="7" max="7" width="1.28515625" customWidth="1"/>
    <col min="8" max="8" width="13.85546875" bestFit="1" customWidth="1"/>
    <col min="9" max="9" width="1.28515625" customWidth="1"/>
    <col min="10" max="10" width="15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4.45" customHeight="1" x14ac:dyDescent="0.2"/>
    <row r="5" spans="1:12" ht="14.45" customHeight="1" x14ac:dyDescent="0.2">
      <c r="A5" s="1" t="s">
        <v>59</v>
      </c>
      <c r="B5" s="54" t="s">
        <v>60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4.45" customHeight="1" x14ac:dyDescent="0.2">
      <c r="D6" s="2" t="s">
        <v>7</v>
      </c>
      <c r="F6" s="47" t="s">
        <v>8</v>
      </c>
      <c r="G6" s="47"/>
      <c r="H6" s="47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7" t="s">
        <v>61</v>
      </c>
      <c r="B8" s="47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2" s="22" customFormat="1" ht="42.75" customHeight="1" x14ac:dyDescent="0.2">
      <c r="A9" s="60" t="s">
        <v>65</v>
      </c>
      <c r="B9" s="60"/>
      <c r="D9" s="25">
        <v>178051475</v>
      </c>
      <c r="E9" s="26"/>
      <c r="F9" s="25">
        <v>4205773215</v>
      </c>
      <c r="G9" s="26"/>
      <c r="H9" s="25">
        <v>3899452458</v>
      </c>
      <c r="I9" s="26"/>
      <c r="J9" s="25">
        <v>484372232</v>
      </c>
      <c r="K9" s="26"/>
      <c r="L9" s="27">
        <v>1.8E-3</v>
      </c>
    </row>
    <row r="10" spans="1:12" s="22" customFormat="1" ht="42.75" customHeight="1" x14ac:dyDescent="0.2">
      <c r="A10" s="58" t="s">
        <v>66</v>
      </c>
      <c r="B10" s="58"/>
      <c r="D10" s="28">
        <v>33488000000</v>
      </c>
      <c r="E10" s="26"/>
      <c r="F10" s="28">
        <v>0</v>
      </c>
      <c r="G10" s="26"/>
      <c r="H10" s="28">
        <v>0</v>
      </c>
      <c r="I10" s="26"/>
      <c r="J10" s="28">
        <v>33488000000</v>
      </c>
      <c r="K10" s="26"/>
      <c r="L10" s="29">
        <v>0.12790000000000001</v>
      </c>
    </row>
    <row r="11" spans="1:12" s="22" customFormat="1" ht="42.75" customHeight="1" x14ac:dyDescent="0.2">
      <c r="A11" s="58" t="s">
        <v>67</v>
      </c>
      <c r="B11" s="58"/>
      <c r="D11" s="28">
        <v>12000000000</v>
      </c>
      <c r="E11" s="26"/>
      <c r="F11" s="28">
        <v>0</v>
      </c>
      <c r="G11" s="26"/>
      <c r="H11" s="28">
        <v>0</v>
      </c>
      <c r="I11" s="26"/>
      <c r="J11" s="28">
        <v>12000000000</v>
      </c>
      <c r="K11" s="26"/>
      <c r="L11" s="29">
        <v>4.58E-2</v>
      </c>
    </row>
    <row r="12" spans="1:12" s="22" customFormat="1" ht="42.75" customHeight="1" x14ac:dyDescent="0.2">
      <c r="A12" s="58" t="s">
        <v>68</v>
      </c>
      <c r="B12" s="58"/>
      <c r="D12" s="28">
        <v>70000000000</v>
      </c>
      <c r="E12" s="26"/>
      <c r="F12" s="28">
        <v>0</v>
      </c>
      <c r="G12" s="26"/>
      <c r="H12" s="28">
        <v>0</v>
      </c>
      <c r="I12" s="26"/>
      <c r="J12" s="28">
        <v>70000000000</v>
      </c>
      <c r="K12" s="26"/>
      <c r="L12" s="29">
        <v>0.26729999999999998</v>
      </c>
    </row>
    <row r="13" spans="1:12" s="22" customFormat="1" ht="42.75" customHeight="1" x14ac:dyDescent="0.2">
      <c r="A13" s="58" t="s">
        <v>69</v>
      </c>
      <c r="B13" s="58"/>
      <c r="D13" s="28">
        <v>5800000000</v>
      </c>
      <c r="E13" s="26"/>
      <c r="F13" s="28">
        <v>0</v>
      </c>
      <c r="G13" s="26"/>
      <c r="H13" s="28">
        <v>0</v>
      </c>
      <c r="I13" s="26"/>
      <c r="J13" s="28">
        <v>5800000000</v>
      </c>
      <c r="K13" s="26"/>
      <c r="L13" s="29">
        <v>2.2100000000000002E-2</v>
      </c>
    </row>
    <row r="14" spans="1:12" s="22" customFormat="1" ht="42.75" customHeight="1" x14ac:dyDescent="0.2">
      <c r="A14" s="58" t="s">
        <v>70</v>
      </c>
      <c r="B14" s="58"/>
      <c r="D14" s="28">
        <v>1850000000</v>
      </c>
      <c r="E14" s="26"/>
      <c r="F14" s="28">
        <v>0</v>
      </c>
      <c r="G14" s="26"/>
      <c r="H14" s="28">
        <v>0</v>
      </c>
      <c r="I14" s="26"/>
      <c r="J14" s="28">
        <v>1850000000</v>
      </c>
      <c r="K14" s="26"/>
      <c r="L14" s="29">
        <v>7.1000000000000004E-3</v>
      </c>
    </row>
    <row r="15" spans="1:12" s="22" customFormat="1" ht="42.75" customHeight="1" x14ac:dyDescent="0.2">
      <c r="A15" s="58" t="s">
        <v>71</v>
      </c>
      <c r="B15" s="58"/>
      <c r="D15" s="28">
        <v>4400000000</v>
      </c>
      <c r="E15" s="26"/>
      <c r="F15" s="28">
        <v>0</v>
      </c>
      <c r="G15" s="26"/>
      <c r="H15" s="28">
        <v>0</v>
      </c>
      <c r="I15" s="26"/>
      <c r="J15" s="28">
        <v>4400000000</v>
      </c>
      <c r="K15" s="26"/>
      <c r="L15" s="29">
        <v>1.6799999999999999E-2</v>
      </c>
    </row>
    <row r="16" spans="1:12" s="22" customFormat="1" ht="42.75" customHeight="1" x14ac:dyDescent="0.2">
      <c r="A16" s="58" t="s">
        <v>72</v>
      </c>
      <c r="B16" s="58"/>
      <c r="D16" s="28">
        <v>4500000000</v>
      </c>
      <c r="E16" s="26"/>
      <c r="F16" s="28">
        <v>0</v>
      </c>
      <c r="G16" s="26"/>
      <c r="H16" s="28">
        <v>0</v>
      </c>
      <c r="I16" s="26"/>
      <c r="J16" s="28">
        <v>4500000000</v>
      </c>
      <c r="K16" s="26"/>
      <c r="L16" s="29">
        <v>1.72E-2</v>
      </c>
    </row>
    <row r="17" spans="1:12" s="22" customFormat="1" ht="42.75" customHeight="1" x14ac:dyDescent="0.2">
      <c r="A17" s="58" t="s">
        <v>73</v>
      </c>
      <c r="B17" s="58"/>
      <c r="D17" s="28">
        <v>11564927</v>
      </c>
      <c r="E17" s="26"/>
      <c r="F17" s="28">
        <v>46966</v>
      </c>
      <c r="G17" s="26"/>
      <c r="H17" s="28">
        <v>504000</v>
      </c>
      <c r="I17" s="26"/>
      <c r="J17" s="28">
        <v>11107893</v>
      </c>
      <c r="K17" s="26"/>
      <c r="L17" s="29">
        <v>0</v>
      </c>
    </row>
    <row r="18" spans="1:12" s="22" customFormat="1" ht="42.75" customHeight="1" x14ac:dyDescent="0.2">
      <c r="A18" s="58" t="s">
        <v>74</v>
      </c>
      <c r="B18" s="58"/>
      <c r="D18" s="28">
        <v>195992908</v>
      </c>
      <c r="E18" s="26"/>
      <c r="F18" s="28">
        <v>11287409472</v>
      </c>
      <c r="G18" s="26"/>
      <c r="H18" s="28">
        <v>1420809512</v>
      </c>
      <c r="I18" s="26"/>
      <c r="J18" s="28">
        <v>10062592868</v>
      </c>
      <c r="K18" s="26"/>
      <c r="L18" s="29">
        <v>3.8399999999999997E-2</v>
      </c>
    </row>
    <row r="19" spans="1:12" s="22" customFormat="1" ht="42.75" customHeight="1" x14ac:dyDescent="0.2">
      <c r="A19" s="58" t="s">
        <v>75</v>
      </c>
      <c r="B19" s="58"/>
      <c r="D19" s="28">
        <v>2600000000</v>
      </c>
      <c r="E19" s="26"/>
      <c r="F19" s="28">
        <v>0</v>
      </c>
      <c r="G19" s="26"/>
      <c r="H19" s="28">
        <v>0</v>
      </c>
      <c r="I19" s="26"/>
      <c r="J19" s="28">
        <v>2600000000</v>
      </c>
      <c r="K19" s="26"/>
      <c r="L19" s="29">
        <v>9.9000000000000008E-3</v>
      </c>
    </row>
    <row r="20" spans="1:12" s="22" customFormat="1" ht="42.75" customHeight="1" x14ac:dyDescent="0.2">
      <c r="A20" s="58" t="s">
        <v>76</v>
      </c>
      <c r="B20" s="58"/>
      <c r="D20" s="28">
        <v>30500000000</v>
      </c>
      <c r="E20" s="26"/>
      <c r="F20" s="28">
        <v>0</v>
      </c>
      <c r="G20" s="26"/>
      <c r="H20" s="28">
        <v>0</v>
      </c>
      <c r="I20" s="26"/>
      <c r="J20" s="28">
        <v>30500000000</v>
      </c>
      <c r="K20" s="26"/>
      <c r="L20" s="29">
        <v>0.11650000000000001</v>
      </c>
    </row>
    <row r="21" spans="1:12" s="22" customFormat="1" ht="42.75" customHeight="1" x14ac:dyDescent="0.2">
      <c r="A21" s="58" t="s">
        <v>77</v>
      </c>
      <c r="B21" s="58"/>
      <c r="D21" s="28">
        <v>1800000000</v>
      </c>
      <c r="E21" s="26"/>
      <c r="F21" s="28">
        <v>0</v>
      </c>
      <c r="G21" s="26"/>
      <c r="H21" s="28">
        <v>0</v>
      </c>
      <c r="I21" s="26"/>
      <c r="J21" s="28">
        <v>1800000000</v>
      </c>
      <c r="K21" s="26"/>
      <c r="L21" s="29">
        <v>6.8999999999999999E-3</v>
      </c>
    </row>
    <row r="22" spans="1:12" s="22" customFormat="1" ht="42.75" customHeight="1" x14ac:dyDescent="0.2">
      <c r="A22" s="58" t="s">
        <v>78</v>
      </c>
      <c r="B22" s="58"/>
      <c r="D22" s="28">
        <v>3300000000</v>
      </c>
      <c r="E22" s="26"/>
      <c r="F22" s="28">
        <v>0</v>
      </c>
      <c r="G22" s="26"/>
      <c r="H22" s="28">
        <v>0</v>
      </c>
      <c r="I22" s="26"/>
      <c r="J22" s="28">
        <v>3300000000</v>
      </c>
      <c r="K22" s="26"/>
      <c r="L22" s="29">
        <v>1.26E-2</v>
      </c>
    </row>
    <row r="23" spans="1:12" s="22" customFormat="1" ht="42.75" customHeight="1" x14ac:dyDescent="0.2">
      <c r="A23" s="58" t="s">
        <v>79</v>
      </c>
      <c r="B23" s="58"/>
      <c r="D23" s="28">
        <v>2000000000</v>
      </c>
      <c r="E23" s="26"/>
      <c r="F23" s="28">
        <v>0</v>
      </c>
      <c r="G23" s="26"/>
      <c r="H23" s="28">
        <v>0</v>
      </c>
      <c r="I23" s="26"/>
      <c r="J23" s="28">
        <v>2000000000</v>
      </c>
      <c r="K23" s="26"/>
      <c r="L23" s="29">
        <v>7.6E-3</v>
      </c>
    </row>
    <row r="24" spans="1:12" s="22" customFormat="1" ht="42.75" customHeight="1" x14ac:dyDescent="0.2">
      <c r="A24" s="59" t="s">
        <v>80</v>
      </c>
      <c r="B24" s="59"/>
      <c r="D24" s="30">
        <v>0</v>
      </c>
      <c r="E24" s="26"/>
      <c r="F24" s="30">
        <v>3350000000</v>
      </c>
      <c r="G24" s="26"/>
      <c r="H24" s="30">
        <v>0</v>
      </c>
      <c r="I24" s="26"/>
      <c r="J24" s="30">
        <v>3350000000</v>
      </c>
      <c r="K24" s="26"/>
      <c r="L24" s="31">
        <v>1.2800000000000001E-2</v>
      </c>
    </row>
    <row r="25" spans="1:12" ht="21.75" customHeight="1" x14ac:dyDescent="0.2">
      <c r="A25" s="46" t="s">
        <v>21</v>
      </c>
      <c r="B25" s="46"/>
      <c r="D25" s="32">
        <v>172623609310</v>
      </c>
      <c r="E25" s="33"/>
      <c r="F25" s="32">
        <v>18843229653</v>
      </c>
      <c r="G25" s="33"/>
      <c r="H25" s="32">
        <v>5320765970</v>
      </c>
      <c r="I25" s="33"/>
      <c r="J25" s="32">
        <v>186146072993</v>
      </c>
      <c r="K25" s="33"/>
      <c r="L25" s="34">
        <f>SUM(L9:L24)</f>
        <v>0.71070000000000022</v>
      </c>
    </row>
  </sheetData>
  <mergeCells count="23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24:B24"/>
    <mergeCell ref="A25:B25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J13"/>
  <sheetViews>
    <sheetView rightToLeft="1" workbookViewId="0">
      <selection activeCell="B26" sqref="B26"/>
    </sheetView>
  </sheetViews>
  <sheetFormatPr defaultRowHeight="12.75" x14ac:dyDescent="0.2"/>
  <cols>
    <col min="1" max="1" width="2.5703125" customWidth="1"/>
    <col min="2" max="2" width="53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29.1" customHeight="1" x14ac:dyDescent="0.2">
      <c r="A5" s="1" t="s">
        <v>82</v>
      </c>
      <c r="B5" s="54" t="s">
        <v>83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2"/>
    <row r="7" spans="1:10" ht="14.45" customHeight="1" x14ac:dyDescent="0.2">
      <c r="A7" s="47" t="s">
        <v>84</v>
      </c>
      <c r="B7" s="47"/>
      <c r="D7" s="2" t="s">
        <v>85</v>
      </c>
      <c r="F7" s="2" t="s">
        <v>62</v>
      </c>
      <c r="H7" s="2" t="s">
        <v>86</v>
      </c>
      <c r="J7" s="2" t="s">
        <v>87</v>
      </c>
    </row>
    <row r="8" spans="1:10" ht="21.75" customHeight="1" x14ac:dyDescent="0.2">
      <c r="A8" s="48" t="s">
        <v>88</v>
      </c>
      <c r="B8" s="48"/>
      <c r="D8" s="5" t="s">
        <v>89</v>
      </c>
      <c r="F8" s="6">
        <v>11632635377</v>
      </c>
      <c r="H8" s="7">
        <v>70.95</v>
      </c>
      <c r="J8" s="7">
        <v>4.4400000000000004</v>
      </c>
    </row>
    <row r="9" spans="1:10" ht="21.75" customHeight="1" x14ac:dyDescent="0.2">
      <c r="A9" s="61" t="s">
        <v>90</v>
      </c>
      <c r="B9" s="61"/>
      <c r="D9" s="17" t="s">
        <v>91</v>
      </c>
      <c r="F9" s="9">
        <v>381975146</v>
      </c>
      <c r="H9" s="18">
        <v>2.33</v>
      </c>
      <c r="J9" s="18">
        <v>0.15</v>
      </c>
    </row>
    <row r="10" spans="1:10" ht="21.75" customHeight="1" x14ac:dyDescent="0.2">
      <c r="A10" s="61" t="s">
        <v>92</v>
      </c>
      <c r="B10" s="61"/>
      <c r="D10" s="17" t="s">
        <v>93</v>
      </c>
      <c r="F10" s="9">
        <v>0</v>
      </c>
      <c r="H10" s="18">
        <v>0</v>
      </c>
      <c r="J10" s="18">
        <v>0</v>
      </c>
    </row>
    <row r="11" spans="1:10" ht="21.75" customHeight="1" x14ac:dyDescent="0.2">
      <c r="A11" s="61" t="s">
        <v>94</v>
      </c>
      <c r="B11" s="61"/>
      <c r="D11" s="17" t="s">
        <v>95</v>
      </c>
      <c r="F11" s="9">
        <v>4334005347</v>
      </c>
      <c r="H11" s="18">
        <v>26.43</v>
      </c>
      <c r="J11" s="18">
        <v>1.65</v>
      </c>
    </row>
    <row r="12" spans="1:10" ht="21.75" customHeight="1" x14ac:dyDescent="0.2">
      <c r="A12" s="50" t="s">
        <v>96</v>
      </c>
      <c r="B12" s="50"/>
      <c r="D12" s="8" t="s">
        <v>97</v>
      </c>
      <c r="F12" s="10">
        <v>32722084</v>
      </c>
      <c r="H12" s="11">
        <v>0.2</v>
      </c>
      <c r="J12" s="11">
        <v>0.01</v>
      </c>
    </row>
    <row r="13" spans="1:10" ht="21.75" customHeight="1" x14ac:dyDescent="0.2">
      <c r="A13" s="46" t="s">
        <v>21</v>
      </c>
      <c r="B13" s="46"/>
      <c r="D13" s="13"/>
      <c r="F13" s="13">
        <f>SUM(F8:F12)</f>
        <v>16381337954</v>
      </c>
      <c r="H13" s="14">
        <v>99.91</v>
      </c>
      <c r="J13" s="14">
        <v>6.25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W12"/>
  <sheetViews>
    <sheetView rightToLeft="1" workbookViewId="0">
      <selection activeCell="S28" sqref="S28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3.8554687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3.5703125" bestFit="1" customWidth="1"/>
    <col min="18" max="18" width="1.28515625" customWidth="1"/>
    <col min="19" max="19" width="13.85546875" bestFit="1" customWidth="1"/>
    <col min="20" max="20" width="1.28515625" customWidth="1"/>
    <col min="21" max="21" width="14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2">
      <c r="A2" s="44" t="s">
        <v>81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2"/>
    <row r="5" spans="1:23" ht="14.45" customHeight="1" x14ac:dyDescent="0.2">
      <c r="A5" s="1" t="s">
        <v>98</v>
      </c>
      <c r="B5" s="54" t="s">
        <v>99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4.45" customHeight="1" x14ac:dyDescent="0.2">
      <c r="D6" s="47" t="s">
        <v>100</v>
      </c>
      <c r="E6" s="47"/>
      <c r="F6" s="47"/>
      <c r="G6" s="47"/>
      <c r="H6" s="47"/>
      <c r="I6" s="47"/>
      <c r="J6" s="47"/>
      <c r="K6" s="47"/>
      <c r="L6" s="47"/>
      <c r="N6" s="47" t="s">
        <v>101</v>
      </c>
      <c r="O6" s="47"/>
      <c r="P6" s="47"/>
      <c r="Q6" s="47"/>
      <c r="R6" s="47"/>
      <c r="S6" s="47"/>
      <c r="T6" s="47"/>
      <c r="U6" s="47"/>
      <c r="V6" s="47"/>
      <c r="W6" s="47"/>
    </row>
    <row r="7" spans="1:23" ht="14.45" customHeight="1" x14ac:dyDescent="0.2">
      <c r="D7" s="3"/>
      <c r="E7" s="3"/>
      <c r="F7" s="3"/>
      <c r="G7" s="3"/>
      <c r="H7" s="3"/>
      <c r="I7" s="3"/>
      <c r="J7" s="53" t="s">
        <v>21</v>
      </c>
      <c r="K7" s="53"/>
      <c r="L7" s="53"/>
      <c r="N7" s="3"/>
      <c r="O7" s="3"/>
      <c r="P7" s="3"/>
      <c r="Q7" s="3"/>
      <c r="R7" s="3"/>
      <c r="S7" s="3"/>
      <c r="T7" s="3"/>
      <c r="U7" s="53" t="s">
        <v>21</v>
      </c>
      <c r="V7" s="53"/>
      <c r="W7" s="53"/>
    </row>
    <row r="8" spans="1:23" ht="14.45" customHeight="1" x14ac:dyDescent="0.2">
      <c r="A8" s="47" t="s">
        <v>102</v>
      </c>
      <c r="B8" s="47"/>
      <c r="D8" s="2" t="s">
        <v>103</v>
      </c>
      <c r="F8" s="2" t="s">
        <v>104</v>
      </c>
      <c r="H8" s="2" t="s">
        <v>105</v>
      </c>
      <c r="J8" s="4" t="s">
        <v>62</v>
      </c>
      <c r="K8" s="3"/>
      <c r="L8" s="4" t="s">
        <v>86</v>
      </c>
      <c r="N8" s="2" t="s">
        <v>103</v>
      </c>
      <c r="P8" s="47" t="s">
        <v>104</v>
      </c>
      <c r="Q8" s="47"/>
      <c r="S8" s="2" t="s">
        <v>105</v>
      </c>
      <c r="U8" s="4" t="s">
        <v>62</v>
      </c>
      <c r="V8" s="3"/>
      <c r="W8" s="4" t="s">
        <v>86</v>
      </c>
    </row>
    <row r="9" spans="1:23" ht="21.75" customHeight="1" x14ac:dyDescent="0.2">
      <c r="A9" s="48" t="s">
        <v>20</v>
      </c>
      <c r="B9" s="48"/>
      <c r="D9" s="6">
        <v>0</v>
      </c>
      <c r="F9" s="6">
        <v>7126770674</v>
      </c>
      <c r="H9" s="6">
        <v>2008039248</v>
      </c>
      <c r="J9" s="6">
        <v>9134809922</v>
      </c>
      <c r="L9" s="7">
        <v>55.71</v>
      </c>
      <c r="N9" s="6">
        <v>0</v>
      </c>
      <c r="P9" s="49">
        <v>7126770674</v>
      </c>
      <c r="Q9" s="49"/>
      <c r="S9" s="6">
        <v>2008039248</v>
      </c>
      <c r="U9" s="6">
        <v>9134809922</v>
      </c>
      <c r="W9" s="7">
        <v>55.71</v>
      </c>
    </row>
    <row r="10" spans="1:23" ht="21.75" customHeight="1" x14ac:dyDescent="0.2">
      <c r="A10" s="50" t="s">
        <v>19</v>
      </c>
      <c r="B10" s="50"/>
      <c r="D10" s="10">
        <v>0</v>
      </c>
      <c r="F10" s="10">
        <v>2497825455</v>
      </c>
      <c r="H10" s="10">
        <v>0</v>
      </c>
      <c r="J10" s="10">
        <v>2497825455</v>
      </c>
      <c r="L10" s="11">
        <v>15.23</v>
      </c>
      <c r="N10" s="10">
        <v>0</v>
      </c>
      <c r="P10" s="51">
        <v>2497825455</v>
      </c>
      <c r="Q10" s="51"/>
      <c r="S10" s="10">
        <v>0</v>
      </c>
      <c r="U10" s="10">
        <v>2497825455</v>
      </c>
      <c r="W10" s="11">
        <v>15.23</v>
      </c>
    </row>
    <row r="11" spans="1:23" ht="21.75" customHeight="1" thickBot="1" x14ac:dyDescent="0.25">
      <c r="A11" s="46" t="s">
        <v>21</v>
      </c>
      <c r="B11" s="46"/>
      <c r="D11" s="13">
        <v>0</v>
      </c>
      <c r="F11" s="13">
        <v>9624596129</v>
      </c>
      <c r="H11" s="13">
        <v>2008039248</v>
      </c>
      <c r="J11" s="13">
        <v>11632635377</v>
      </c>
      <c r="L11" s="14">
        <v>70.94</v>
      </c>
      <c r="N11" s="13">
        <v>0</v>
      </c>
      <c r="P11" s="62">
        <v>9624596129</v>
      </c>
      <c r="Q11" s="62"/>
      <c r="S11" s="13">
        <v>2008039248</v>
      </c>
      <c r="U11" s="13">
        <v>11632635377</v>
      </c>
      <c r="W11" s="14">
        <v>70.94</v>
      </c>
    </row>
    <row r="12" spans="1:23" ht="13.5" thickTop="1" x14ac:dyDescent="0.2"/>
  </sheetData>
  <mergeCells count="16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P11:Q11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2025-04-26T12:51:49Z</dcterms:created>
  <dcterms:modified xsi:type="dcterms:W3CDTF">2025-04-27T10:14:23Z</dcterms:modified>
</cp:coreProperties>
</file>